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45" windowWidth="25620" windowHeight="15720" activeTab="2"/>
  </bookViews>
  <sheets>
    <sheet name="Диаграмма1" sheetId="2" r:id="rId1"/>
    <sheet name="Лист1" sheetId="1" r:id="rId2"/>
    <sheet name="Лист2" sheetId="3" r:id="rId3"/>
  </sheets>
  <definedNames>
    <definedName name="_xlnm._FilterDatabase" localSheetId="1" hidden="1">Лист1!$A$5:$I$415</definedName>
    <definedName name="_xlnm.Print_Area" localSheetId="1">Лист1!$A$1:$I$429</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39" i="1" l="1"/>
  <c r="H235" i="1" s="1"/>
  <c r="H240" i="1"/>
  <c r="I405" i="1" l="1"/>
  <c r="I259" i="1"/>
  <c r="I258" i="1"/>
  <c r="I256" i="1"/>
  <c r="I255" i="1"/>
  <c r="I254" i="1"/>
  <c r="I250" i="1" s="1"/>
  <c r="I239" i="1"/>
  <c r="I237" i="1"/>
  <c r="I240" i="1"/>
  <c r="I218" i="1"/>
  <c r="I217" i="1"/>
  <c r="I216" i="1"/>
  <c r="I221" i="1"/>
  <c r="I212" i="1"/>
  <c r="I211" i="1"/>
  <c r="H209" i="1" l="1"/>
  <c r="I381" i="1"/>
  <c r="I379" i="1" s="1"/>
  <c r="I350" i="1"/>
  <c r="I349" i="1"/>
  <c r="I347" i="1" s="1"/>
  <c r="I308" i="1"/>
  <c r="I210" i="1" l="1"/>
  <c r="I209" i="1" s="1"/>
  <c r="I238" i="1"/>
  <c r="I235" i="1" s="1"/>
  <c r="I401" i="1"/>
  <c r="I403" i="1"/>
  <c r="I399" i="1"/>
  <c r="I351" i="1"/>
  <c r="I411" i="1" l="1"/>
  <c r="I168" i="1" l="1"/>
  <c r="I167" i="1" s="1"/>
  <c r="I12" i="1"/>
  <c r="I11" i="1" s="1"/>
  <c r="I66" i="1"/>
  <c r="I67" i="1"/>
  <c r="I65" i="1"/>
  <c r="I92" i="1"/>
  <c r="I91" i="1" s="1"/>
  <c r="I76" i="1"/>
  <c r="I39" i="1"/>
  <c r="I38" i="1" s="1"/>
  <c r="I21" i="1"/>
  <c r="I10" i="1"/>
  <c r="I9" i="1" s="1"/>
  <c r="I28" i="1"/>
  <c r="I26" i="1"/>
  <c r="I25" i="1" s="1"/>
  <c r="I108" i="1"/>
  <c r="H108" i="1"/>
  <c r="I17" i="1"/>
  <c r="I413" i="1" l="1"/>
  <c r="I64" i="1"/>
  <c r="H413" i="1"/>
  <c r="I412" i="1"/>
  <c r="H401" i="1" l="1"/>
  <c r="H399" i="1"/>
  <c r="H379" i="1"/>
  <c r="H167" i="1"/>
  <c r="H38" i="1" l="1"/>
  <c r="H25" i="1"/>
  <c r="H411" i="1" l="1"/>
  <c r="H250" i="1"/>
  <c r="H64" i="1"/>
  <c r="H256" i="1" l="1"/>
  <c r="H403" i="1" l="1"/>
  <c r="H341" i="1" l="1"/>
  <c r="H347" i="1"/>
  <c r="H351" i="1"/>
  <c r="H308" i="1"/>
  <c r="H412" i="1" l="1"/>
  <c r="H410" i="1" s="1"/>
  <c r="H9" i="1" l="1"/>
  <c r="H216" i="1" l="1"/>
  <c r="H76" i="1"/>
  <c r="H264" i="1" l="1"/>
  <c r="H221" i="1"/>
  <c r="H67" i="1"/>
  <c r="H17" i="1"/>
  <c r="H21" i="1" l="1"/>
  <c r="I410" i="1"/>
</calcChain>
</file>

<file path=xl/sharedStrings.xml><?xml version="1.0" encoding="utf-8"?>
<sst xmlns="http://schemas.openxmlformats.org/spreadsheetml/2006/main" count="1169" uniqueCount="481">
  <si>
    <t>N п/п</t>
  </si>
  <si>
    <t>Наименование подпрограммы, основного мероприятия, мероприятия, контрольного события программы</t>
  </si>
  <si>
    <t>Ответственный исполнитель</t>
  </si>
  <si>
    <t>План</t>
  </si>
  <si>
    <t>Факт</t>
  </si>
  <si>
    <t>Источник финансирования</t>
  </si>
  <si>
    <t>План на отчетную дату</t>
  </si>
  <si>
    <t>Кассовое исполнение на отчетную дату</t>
  </si>
  <si>
    <t>1.1.</t>
  </si>
  <si>
    <t>Подпрограмма 1 "Развитие дошкольного образования"</t>
  </si>
  <si>
    <t>Подпрограмма 2 "Развитие общего и дополнительного образования"</t>
  </si>
  <si>
    <t>Подпрограмма 3 "Дети и молодежь города Сыктывкара"</t>
  </si>
  <si>
    <t>всего</t>
  </si>
  <si>
    <t>ФБ</t>
  </si>
  <si>
    <t>РБ</t>
  </si>
  <si>
    <t>МБ</t>
  </si>
  <si>
    <t xml:space="preserve"> </t>
  </si>
  <si>
    <t>Начальник отдела экономического анализа и прогнозирования Управления дошкольного образования администрации МО ГО "Сыктывкар" Гуторова О.В.</t>
  </si>
  <si>
    <t>Начальник отдела развития дошкольного образования и инноваций Управления дошкольного образования администрации МО ГО "Сыктывкар" Коданева Е.Н.</t>
  </si>
  <si>
    <t>х</t>
  </si>
  <si>
    <t>Начальник управления бюджетного учреждения "УКС МО ГО "Сыктывкар" Садовский А.В.</t>
  </si>
  <si>
    <t>Заместитель начальника Управления дошкольного образования администрации МО ГО "Сыктывкар" Ганов М.И.</t>
  </si>
  <si>
    <t>Заместитель начальника отдела обеспечения комплексной безопасности Управления дошкольного образования администрации МО ГО "Сыктывкар" Выучейская А.Ф.</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</si>
  <si>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t>
  </si>
  <si>
    <t>Начальник отдела общего образования управления образования администрации МО ГО "Сыктывкар" Порошкина О.В., начальник отдела финансово-экономической работы управления образования администрации МО ГО "Сыктывкар" Борисова С.В.</t>
  </si>
  <si>
    <t>Начальник отдела общего образования управления образования администрации МО ГО "Сыктывкар" Порошкина О.В., директор МУ ДПО "ЦРО" Гузь И.Н.</t>
  </si>
  <si>
    <t>Начальник отдела общего образования управления образования администрации МО ГО "Сыктывкар" Порошкина О.В.</t>
  </si>
  <si>
    <t>Директор МУ ДПО "ЦРО" Гузь И.Н.</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</si>
  <si>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Меньшикова Т.С.</t>
  </si>
  <si>
    <t>Начальник отдела финансово-экономической работы управления образования администрации МО ГО "Сыктывкар" Борисова С.В.</t>
  </si>
  <si>
    <t>Заместитель начальника отдела финансово-экономической работы управления образования администрации МО ГО "Сыктывкар" Кислякова М.Н.</t>
  </si>
  <si>
    <t>по мере поступления заявок</t>
  </si>
  <si>
    <t>До 20 числа месяца, следующего за отчетным кварталом</t>
  </si>
  <si>
    <t>выполнено в срок</t>
  </si>
  <si>
    <t>1.2.</t>
  </si>
  <si>
    <t>2.1.</t>
  </si>
  <si>
    <t>2.2.</t>
  </si>
  <si>
    <t>3.1.</t>
  </si>
  <si>
    <t>3.2.</t>
  </si>
  <si>
    <t>5.</t>
  </si>
  <si>
    <t>5.1.</t>
  </si>
  <si>
    <t>6.</t>
  </si>
  <si>
    <t>9.</t>
  </si>
  <si>
    <t>10.</t>
  </si>
  <si>
    <t>10.1.</t>
  </si>
  <si>
    <t>10.2.</t>
  </si>
  <si>
    <t>11.</t>
  </si>
  <si>
    <t>11.1.</t>
  </si>
  <si>
    <t>12.</t>
  </si>
  <si>
    <t>12.1.</t>
  </si>
  <si>
    <t>12.2.</t>
  </si>
  <si>
    <t>13.1.</t>
  </si>
  <si>
    <t>14.</t>
  </si>
  <si>
    <t>14.1.</t>
  </si>
  <si>
    <t>15.</t>
  </si>
  <si>
    <t>15.1.</t>
  </si>
  <si>
    <t>16.</t>
  </si>
  <si>
    <t>16.1.</t>
  </si>
  <si>
    <t>17.</t>
  </si>
  <si>
    <t>17.1.</t>
  </si>
  <si>
    <t>18.</t>
  </si>
  <si>
    <t>18.1.</t>
  </si>
  <si>
    <t>19.</t>
  </si>
  <si>
    <t>19.1.</t>
  </si>
  <si>
    <t>20.</t>
  </si>
  <si>
    <t>20.1.</t>
  </si>
  <si>
    <t>21.</t>
  </si>
  <si>
    <t>21.1.</t>
  </si>
  <si>
    <t>22.</t>
  </si>
  <si>
    <t>24.</t>
  </si>
  <si>
    <t>26.</t>
  </si>
  <si>
    <t>28.</t>
  </si>
  <si>
    <t>29.</t>
  </si>
  <si>
    <t>30.</t>
  </si>
  <si>
    <t>-</t>
  </si>
  <si>
    <t>Всего</t>
  </si>
  <si>
    <t xml:space="preserve">                             Форма мониторинга
             реализации муниципальной программы (квартальная)
</t>
  </si>
  <si>
    <t>Ответственный испольнитель: Управление образования администрации МО ГО "Сыктывкар"</t>
  </si>
  <si>
    <t>6.1.</t>
  </si>
  <si>
    <t xml:space="preserve">Заместитель начальника Управления дошкольного образования администрации МО ГО «Сыктывкар» Боровкова Н.В.
</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</si>
  <si>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</si>
  <si>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директор МУ ДПО "ЦРО" Гузь И.Н.</t>
  </si>
  <si>
    <t xml:space="preserve">Вывод об эффективности реализации муниципальной программы за отчетный квартал:
</t>
  </si>
  <si>
    <t>1.3.</t>
  </si>
  <si>
    <t>7.</t>
  </si>
  <si>
    <t>7.1.</t>
  </si>
  <si>
    <t>8.</t>
  </si>
  <si>
    <t>8.1.</t>
  </si>
  <si>
    <t>9.2.</t>
  </si>
  <si>
    <t>13.2.</t>
  </si>
  <si>
    <t>13.3.</t>
  </si>
  <si>
    <t>13.4.</t>
  </si>
  <si>
    <t>16.2.</t>
  </si>
  <si>
    <t>срок не наступил</t>
  </si>
  <si>
    <t>Начальник управления архитектуры, городского строительства и землепользования администрации МО ГО "Сыктывкар" Мартынова Е.В.</t>
  </si>
  <si>
    <t xml:space="preserve">Заместитель начальника Управления дошкольного образования администрации МО ГО "Сыктывкар" Ганов М.И.
</t>
  </si>
  <si>
    <t>Начальник отдела развития дошкольного образования Управления дошкольного образования администрации МО ГО "Сыктывкар" Коданева Е.Н.</t>
  </si>
  <si>
    <t>Начальник отдела предоставления муниципальных услуг Управления дошкольного образования администрации МО ГО "Сыктывкар" Кохтенко Л.Н.</t>
  </si>
  <si>
    <t xml:space="preserve">Начальник отдела развития дошкольного образования и инноваций Управления дошкольного образования администрации МО ГО «Сыктывкар»  Коданева Е.Н.
</t>
  </si>
  <si>
    <t>Начальник отдела развития дошкольного образования и инноваций Управления дошкольного образования администрации МО ГО «Сыктывкар»  Коданева Е.Н.</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</si>
  <si>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МОУ "СОШ N 3" Киваева Г.В. и.о. директора МБУ "ЦОД ОО" Самонова А.П.</t>
  </si>
  <si>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МОУ "СОШ N 3" Киваева Г.В. и.о. директора МБУ "ЦОД ОО" Самонова А.П.
</t>
  </si>
  <si>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МАОУ "СОШ N 38" Аверина Н.М., и.о. директора МБУ "ЦОД ОО" Самонова А.П.
</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</si>
  <si>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МАОУ "СОШ N 38" Аверина Н.М., и.о. директора МБУ "ЦОД ОО" Самонова А.П.</t>
  </si>
  <si>
    <t>Заместитель начальника управления образования администрации МО ГО "Сыктывкар" Геллерт Е.Е., начальник отдела воспитания, дополнительного образования и молодежной политики управления образования администрации МО ГО "Сыктывкар" Аюгова М.М.</t>
  </si>
  <si>
    <t>Ежемесячно</t>
  </si>
  <si>
    <t>Ежеквартально</t>
  </si>
  <si>
    <t>Подпрограмма 4 "Обеспечение создания условий для реализации муниципальной программы"</t>
  </si>
  <si>
    <t xml:space="preserve">Начальник отдела развития дошкольного образования и инноваций Управления дошкольного образования администрации МО ГО «Сыктывкар» Коданева Е.Н.
</t>
  </si>
  <si>
    <t>Ежеквартально до 10 числа месяца, следующего за отчетным кварталом</t>
  </si>
  <si>
    <t>25.</t>
  </si>
  <si>
    <t>25.1.</t>
  </si>
  <si>
    <t>31.</t>
  </si>
  <si>
    <t>32.</t>
  </si>
  <si>
    <t>Eжеквартально до 20 числа месяца, следующего за отчетным кварталом</t>
  </si>
  <si>
    <t>Eжемесячно до 15 числа месяца, следующего за отчетным месяцем</t>
  </si>
  <si>
    <t>Eжемесячно до 5 числа следующего за отчетным</t>
  </si>
  <si>
    <t>В регламентные сроки</t>
  </si>
  <si>
    <t>По мере поступления заявлений</t>
  </si>
  <si>
    <t>Eжеквартально до 8 числа месяца, следующего за отчетным кварталом</t>
  </si>
  <si>
    <t>Eжеквартально до 12 числа месяца, следующего за отчетным кварталом</t>
  </si>
  <si>
    <t>"Бюджет МО ГО "Сыктывкар"</t>
  </si>
  <si>
    <t>Статус мероприятия, контрольного события</t>
  </si>
  <si>
    <t>Дата наступления и содержание мероприятия, контрольного события в отчетном периоде</t>
  </si>
  <si>
    <t>Расходы на реализацию основного мероприятия, мероприятия программы, тыс. руб.</t>
  </si>
  <si>
    <t>Заместители начальника Управления дошкольного образования администрации МО ГО "Сыктывкар" Боровкова Н.В., Гудырева Т.А.</t>
  </si>
  <si>
    <t>Заместитель начальника Управления дошкольного образования администрации МО ГО "Сыктывкар" Иевлева Т.С.</t>
  </si>
  <si>
    <t>Заместитель начальника Управления дошкольного образования администрации МО ГО "Сыктывкар" Боровкова Н.В., Гудырева Т.А.</t>
  </si>
  <si>
    <t>Заместители начальника Управления дошкольного образования администрации МО ГО "Сыктывкар" Ганов М.И., Боровкова Н.В.</t>
  </si>
  <si>
    <t xml:space="preserve">Заместитель начальника Управления дошкольного образования администрации МО ГО "Сыктывкар" Боровкова Н.В.
</t>
  </si>
  <si>
    <t>Заместитель начальника управления образования администрации МО ГО "Сыктывкар" Котелина Е.Е., директор МУ ДПО "ЦРО" Гузь И.Н.</t>
  </si>
  <si>
    <t>26.1.</t>
  </si>
  <si>
    <t xml:space="preserve">500,0
</t>
  </si>
  <si>
    <t xml:space="preserve">срок не наступил </t>
  </si>
  <si>
    <t>Заместители начальника Управления дошкольного образования администрации МО ГО "Сыктывкар" Боровкова Н.В., Ганов М.И.</t>
  </si>
  <si>
    <t>Наименование подпрограммы, основного мероприятия, мероприятий, реализуемых в рамках основного мероприятия, контрольного события</t>
  </si>
  <si>
    <t>Ожидаемый непосредственный результат (краткое описание)</t>
  </si>
  <si>
    <t>Срок начала реализации</t>
  </si>
  <si>
    <t>Срок окончания реализации (дата контрольного события)</t>
  </si>
  <si>
    <t>Ресурсное обеспечение (тыс. руб.)</t>
  </si>
  <si>
    <t>Источники финансирования</t>
  </si>
  <si>
    <t>Сумма</t>
  </si>
  <si>
    <t>Начальник Управления дошкольного образования администрации МО ГО "Сыктывкар" Дейнеко Г.В.</t>
  </si>
  <si>
    <t>Доступность дошкольного образования для детей в возрасте от двух месяцев до трех лет - 90%.</t>
  </si>
  <si>
    <t>Уровень удовлетворенности населения МО ГО "Сыктывкар" качеством предоставления муниципальных услуг в сфере дошкольного образования - 85%</t>
  </si>
  <si>
    <t>ВИ</t>
  </si>
  <si>
    <t>Основное мероприятие 1.1.1. Обеспечение деятельности (оказание услуг) муниципальных учреждений (организаций)</t>
  </si>
  <si>
    <t>Доля детей в возрасте 1 - 7 лет, получающих дошкольную образовательную услугу и (или) услугу по их содержанию в муниципальных дошкольных образовательных учреждениях, в общей численности детей в возрасте 1 - 7 лет - 99%</t>
  </si>
  <si>
    <t>Мероприятие 1.1.1.1. Обеспечение выполнения муниципальными образовательными организациями муниципальных заданий по реализации основной общеобразовательной программы дошкольного образования</t>
  </si>
  <si>
    <t>Выполнение муниципального задания в полном объеме всеми муниципальными образовательными организациями</t>
  </si>
  <si>
    <t>Контрольное событие 1</t>
  </si>
  <si>
    <t>Проведен мониторинг выполнения муниципального задания муниципальными образовательными организациями</t>
  </si>
  <si>
    <t>x</t>
  </si>
  <si>
    <t>ежеквартально до 12 числа месяца, следующего за отчетным кварталом</t>
  </si>
  <si>
    <t>Мероприятие 1.1.1.2</t>
  </si>
  <si>
    <t>Оплата муниципальными образовательными организациями платежей по коммунальным услугам (ТКО)</t>
  </si>
  <si>
    <t>Отсутствие просроченной задолженности по оплате коммунальных услуг (ТКО) во всех муниципальных образовательных организациях</t>
  </si>
  <si>
    <t>Контрольное событие 2</t>
  </si>
  <si>
    <t>Проведен мониторинг кредиторской задолженности по оплате муниципальными образовательными организациями расходов по коммунальным услугам (ТКО)</t>
  </si>
  <si>
    <t>ежеквартально до 20 числа месяца, следующего за отчетным кварталом</t>
  </si>
  <si>
    <t>Мероприятие 1.1.1.3. Обеспечение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t>
  </si>
  <si>
    <t>Выполнение муниципального задания в полном объеме иными организациями, функции и полномочия учредителя, которых осуществляет Управление дошкольного образования администрации МО ГО "Сыктывкар"</t>
  </si>
  <si>
    <t>Контрольное событие 3</t>
  </si>
  <si>
    <t>Проведен 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t>
  </si>
  <si>
    <t>Основное мероприятие 1.1.2. Реализация муниципальными дошкольными организациями и муниципальными общеобразовательными организациями образовательных программ</t>
  </si>
  <si>
    <t>Реализация образовательных программ в полном объеме</t>
  </si>
  <si>
    <t>Мероприятие 1.1.2.1. Организация предоставления общедоступного бесплатного дошкольного образования в муниципальных дошкольных образовательных организациях</t>
  </si>
  <si>
    <t>Созданы условия для предоставления муниципальными дошкольными образовательными организациями бесплатного дошкольного образования</t>
  </si>
  <si>
    <t>Контрольное событие 4</t>
  </si>
  <si>
    <t>Проведен мониторинг соблюдения лицензионных требований и принятых мер по устранению выявленных нарушений в муниципальных дошкольных образовательных организациях</t>
  </si>
  <si>
    <t>Мероприятие 1.1.2.2. Обеспечение соответствия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</si>
  <si>
    <t>Достижение средней заработной платы педагогических работников муниципальных дошкольных образовательных организаций установленного целевого показателя заработной платы организаций общего образования в Республике Коми - 100%</t>
  </si>
  <si>
    <t>Контрольное событие 5</t>
  </si>
  <si>
    <t>Проведен мониторинг средней заработной платы педагогических работников муниципальных дошкольных образовательных организаций</t>
  </si>
  <si>
    <t>ежеквартально до 8 числа месяца, следующего за отчетным кварталом</t>
  </si>
  <si>
    <t>Основное мероприятие 1.1.3.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</si>
  <si>
    <t>Доля родителей (законных представителей), воспользовавшихся правом на получение компенсации части родительской платы, в общей численности родителей (законных представителей), имеющих указанное право - 30%</t>
  </si>
  <si>
    <t>Мероприятие 1.1.3.1. Выполнение административных процедур в соответствии с требованиями административного регламента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</si>
  <si>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Реализована государственная гарантия на получение компенсации за содержание ребенка (присмотр и уход за ребенком) в муниципальных дошкольных образовательных организациях</t>
  </si>
  <si>
    <t>Контрольное событие 6</t>
  </si>
  <si>
    <t>Приняты и рассмотрены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</si>
  <si>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по мере поступления заявлений</t>
  </si>
  <si>
    <t>Контрольное событие 7</t>
  </si>
  <si>
    <t>Выданы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предоставлении муниципальной услуги</t>
  </si>
  <si>
    <t>в регламентные сроки</t>
  </si>
  <si>
    <t>Мероприятие 1.1.3.2. Финансирование расходов, направленных на компенсацию родительской платы за присмотр и уход за детьми в муниципальных дошкольных образовательных организациях</t>
  </si>
  <si>
    <t>Перечислена субвенция муниципальным дошкольным образовательным организациям на предоставление компенсации родительской платы за присмотр и уход за детьми дошкольным образовательным организациям</t>
  </si>
  <si>
    <t>Контрольное событие 8</t>
  </si>
  <si>
    <t>Определен объем расходов, связанных с назначением компенсации за содержание ребенка (присмотр и уход за ребенком) в муниципальных дошкольных образовательных организациях</t>
  </si>
  <si>
    <t>Основное мероприятие 1.1.4. Строительство, приобретение и реконструкция объектов дошкольного образования, в том числе в рамках реализации мероприятий регионального проекта "Содействие занятости"</t>
  </si>
  <si>
    <t>Организовано создание новых мест в дошкольных образовательных организациях</t>
  </si>
  <si>
    <t>Мероприятие 1.1.4.1. Строительство детского сада по ул. Тентюковская, 505/2, г. Сыктывкар, Республика Коми</t>
  </si>
  <si>
    <t>Утвержденная проектно-сметная и рабочая документация</t>
  </si>
  <si>
    <t>Контрольное событие 9</t>
  </si>
  <si>
    <t>Выполнены инженерные изыскания, разработана проектная и сметная документация</t>
  </si>
  <si>
    <t>Контрольное событие 10</t>
  </si>
  <si>
    <t>Получено положительное заключение государственной экспертизы инженерных изысканий и проектной документации (включая сметную документацию)</t>
  </si>
  <si>
    <t>Контрольное событие 11</t>
  </si>
  <si>
    <t>Разработана рабочая документация. Утверждена проектная, сметная и рабочая документация</t>
  </si>
  <si>
    <t>Основное мероприятие 1.1.5. Обеспечение доступности приоритетных объектов и услуг в приоритетных сферах жизнедеятельности инвалидов и других маломобильных групп населения</t>
  </si>
  <si>
    <t>Доля муниципальных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муниципальных дошкольных образовательных организаций - 25%</t>
  </si>
  <si>
    <t>Мероприятие 1.1.5.1. Выполнение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</si>
  <si>
    <t>Соответствие объектов муниципальных дошкольных образовательных организаций требованиям архитектурной доступности для инвалидов и других маломобильных групп населения</t>
  </si>
  <si>
    <t>Контрольное событие 12</t>
  </si>
  <si>
    <t>Проведен мониторинг исполнения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</si>
  <si>
    <t>Основное мероприятие 1.1.6. Создание условий для функционирования муниципальных учреждений (организаций)</t>
  </si>
  <si>
    <t>Доля муниципальных образовательных организаций, в зданиях которых проведены капитальные и текущие ремонты в целях приведения в соответствие с требованиями санитарно-эпидемиологической безопасности, в общем количестве зданий муниципальных дошкольных образовательных организаций - 57%</t>
  </si>
  <si>
    <t>Доля муниципальных дошкольных образовательных организаций, в которых выполнены мероприятия по обеспечению комплексной безопасности - 80%</t>
  </si>
  <si>
    <t>Мероприятие 1.1.6.1. Выполнение ремонтных работ муниципальными дошкольными образовательными организациями</t>
  </si>
  <si>
    <t>Соответствие зданий муниципальных дошкольных образовательных организаций требованиям санитарно-эпидемиологической безопасности</t>
  </si>
  <si>
    <t>Контрольное событие 13</t>
  </si>
  <si>
    <t>Проведен мониторинг выполнения ремонтных работ муниципальными дошкольными образовательными организациями</t>
  </si>
  <si>
    <t>Мероприятие 1.1.6.2. Проведение мероприятий по обеспечению комплексной безопасности муниципальными дошкольными образовательными организациями</t>
  </si>
  <si>
    <t>Проведение противопожарных мероприятий в 70% муниципальных дошкольных образовательных организациях.</t>
  </si>
  <si>
    <t>Отсутствие не исполненных в срок предписаний отдела пожарного надзора</t>
  </si>
  <si>
    <t>Контрольное событие 14</t>
  </si>
  <si>
    <t>Проведен мониторинг выполнения работ муниципальными дошкольными образовательными организациями по обеспечению пожарной безопасности</t>
  </si>
  <si>
    <t>Контрольное событие 15</t>
  </si>
  <si>
    <t>Проведен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t>
  </si>
  <si>
    <t>ежемесячно до 5 числа месяца следующего за отчетным месяцем</t>
  </si>
  <si>
    <t>Контрольное событие 16</t>
  </si>
  <si>
    <t>Проведен мониторинг выполнения работ муниципальными дошкольными образовательными организациями по обеспечению антитеррористической защищенности</t>
  </si>
  <si>
    <t>Основное мероприятие 1.1.7.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</si>
  <si>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Заместитель начальника Управления дошкольного образования администрации МО ГО "Сыктывкар" Боровкова Н.В.</t>
  </si>
  <si>
    <t>Доля педагогических работников муниципальных дошкольных образовательных организаций, работающих и проживающих в сельских населенных пунктах или поселках городского типа, воспользовавшихся правом на получение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в общей численности педагогических работников, имеющих указанное право - 100%</t>
  </si>
  <si>
    <t>Мероприятие 1.1.7.1. Обеспечение выплаты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</si>
  <si>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Соблюдение законодательства в части предоставления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</si>
  <si>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Контрольное событие 17</t>
  </si>
  <si>
    <t>Начислена компенсация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</si>
  <si>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Основное мероприятие 1.1.8. Реализация отдельных мероприятий регионального проекта "Поддержка семей, имеющих детей"</t>
  </si>
  <si>
    <t>Количество услуг психолого-педагогической, методической и консультативной помощи родителям (законным представителям) детей дошкольного возраста - 7 000 ед.</t>
  </si>
  <si>
    <t>Доля граждан, положительно оценивших качество услуг методической, психолого-педагогической, диагностической и консультативной помощи, от общего числа обратившихся за получением услуги - 95%</t>
  </si>
  <si>
    <t>Мероприятие 1.1.8.1. Оказание методической, психолого-педагогической, диагностической и консультативной помощи родителям (законном представителям) в муниципальных дошкольных образовательных организациях</t>
  </si>
  <si>
    <t>Методическая психолого-педагогическая, диагностическая и консультативная помощь оказывается в 100% муниципальных дошкольных образовательных организаций</t>
  </si>
  <si>
    <t>Контрольное событие 18</t>
  </si>
  <si>
    <t>Проведен мониторинг предоставления услуг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t>
  </si>
  <si>
    <t>ежемесячно до 15 числа месяца, следующего за отчетным месяцем</t>
  </si>
  <si>
    <t>Основное мероприятие 1.1.9. Финансовая поддержка юридических лиц и индивидуальных предпринимателей, оказывающих услугу по дошкольному образованию и (или) присмотру и уходу за детьми</t>
  </si>
  <si>
    <t>Количество юридических лиц и индивидуальных предпринимателей, оказывающих услугу по реализации основных образовательных программ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 получателей финансовой поддержки - 4</t>
  </si>
  <si>
    <t>Всего:</t>
  </si>
  <si>
    <t>23.</t>
  </si>
  <si>
    <t>24.1.</t>
  </si>
  <si>
    <t>27.</t>
  </si>
  <si>
    <t>27.1.</t>
  </si>
  <si>
    <t>Бюджет МО ГО "Сыктывкар"</t>
  </si>
  <si>
    <t xml:space="preserve">            Наименование муниципальной программы: "Развитие образования"
                     отчетный период: 3 месяца 2023 г.
</t>
  </si>
  <si>
    <t xml:space="preserve">31.12.2023
</t>
  </si>
  <si>
    <t xml:space="preserve">Начальник отдела экономического анализа и прогнозирования Управления дошкольного образования администрации МО ГО «Сыктывкар» Гуторова О.В.
</t>
  </si>
  <si>
    <t>Начальник отдела экономического анализа и прогнозирования Управления дошкольного образования администрации МО ГО «Сыктывкар» Гуторова О.В.</t>
  </si>
  <si>
    <t xml:space="preserve">Начальник отдела предоставления муниципальных услуг Управления дошкольного образования администрации
МО ГО «Сыктывкар» Валиуллина Е.Е.
</t>
  </si>
  <si>
    <t>Заместитель начальника отдела обеспечения комплексной безопасности Управления дошкольного образования администрации МО ГО "Сыктывкар" Туголуков Л.Г.</t>
  </si>
  <si>
    <t xml:space="preserve">Заместитель начальника отдела обеспечения комплексной безопасности Управления дошкольного образования администрации МО ГО "Сыктывкар" Туголуков Л.Г.
</t>
  </si>
  <si>
    <t xml:space="preserve">ежеквартально до 20 числа месяца следующего за отчетным кварталом
</t>
  </si>
  <si>
    <t>ежеквартально до 20 числа месяца следующего за отчетным кварталом</t>
  </si>
  <si>
    <t xml:space="preserve">Начальник отдела развития дошкольного образования Управления дошкольного образования администрации МО ГО "Сыктывкар" Коданева Е.Н.
</t>
  </si>
  <si>
    <t>Начальник отдела предоставления муниципальных услуг Управления дошкольного образования администрации
МО ГО «Сыктывкар» Валиуллина Е.Е.</t>
  </si>
  <si>
    <t>Заместители начальника управления образования администрации МО ГО "Сыктывкар" Котелина Н.Е., Геллерт Е.Е., Дышев А.А.</t>
  </si>
  <si>
    <t>3 квартал 2023</t>
  </si>
  <si>
    <t>Заместители начальника управления образования администрации МО ГО "Сыктывкар" Котелина Н.Е., Дышев А.А.</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</si>
  <si>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t>
  </si>
  <si>
    <t>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</si>
  <si>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t>
  </si>
  <si>
    <t>4 квартал 2023</t>
  </si>
  <si>
    <t>Заместители начальника управления образования администрации МО ГО "Сыктывкар" Котелина Н.Е.,Дышев А.А.</t>
  </si>
  <si>
    <t xml:space="preserve">Руководитель службы организации школьного питания управления образования администрации МО ГО "Сыктывкар" Прудников В.Е., начальник отдела финансово-экономической работы управления образования администрации МО ГО "Сыктывкар" Борисова С.В.
</t>
  </si>
  <si>
    <t>Заместитель начальника управления образования администрации МО ГО «Сыктывкар» Котелина Н.Е., консультант отдела общего образования управления образования администрации МО ГО «Сыктывкар» Филимонов К.А.</t>
  </si>
  <si>
    <t xml:space="preserve">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
</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</si>
  <si>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t>
  </si>
  <si>
    <t>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 директор МУ ДПО «ЦРО» Гузь И.Н.</t>
  </si>
  <si>
    <t>Заместитель начальника управления образования администрации МО ГО «Сыктывкар» Куликова А.Р., директор МУ ДПО «ЦРО» Гузь И.Н.</t>
  </si>
  <si>
    <t>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</si>
  <si>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председатель Комитета по управлению муниципальным имуществом Янчук И.Н. Заместители начальника управления образования администрации МО ГО "Сыктывкар" Котелина Н.Е., Дышев А.А.</t>
  </si>
  <si>
    <t>Заместитель начальника управления образования администрации МО ГО "Сыктывкар" Геллерт Е.Е., начальник отдела воспитания, дополнительного образования и молодежной политики управления образования администрации МО ГО "Сыктывкар" Меньшикова Т.С.</t>
  </si>
  <si>
    <t>Заместитель начальника управления образования администрации МО ГО "Сыктывкар" Дышев А.А., Начальник отдела финансово-экономической работы управления образования администрации МО ГО "Сыктывкар" Борисова С.В.</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</si>
  <si>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главный бухгалтер управления образования администрации МО ГО "Сыктывкар" Комарова Л.А., и.о. директора МБУ "ЦОД ОО" Самонова А.П.</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</si>
  <si>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директор МАУ "МЦ г. Сыктывкара" Рочева Т.Н.</t>
  </si>
  <si>
    <t xml:space="preserve">4 квартал 2023 </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</si>
  <si>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директор МУ ДПО "ЦРО" Гузь И.Н.</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</si>
  <si>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t>
  </si>
  <si>
    <t>Начальник отдела воспитания, дополнительного образования и молодежной политики управления образования администрации МО ГО «Сыктывкар»Меньшикова Т.С.</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</si>
  <si>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директор МУ ДПО «ЦРО» Гузь И.Н.</t>
  </si>
  <si>
    <t xml:space="preserve">Заместитель начальника Управления дошкольного образования администрации МО ГО "Сыктывкар" Боровкова Н.В.
Заместители начальника Управления образования администрации МО ГО "Сыктывкар" Котелина Н.Е., Геллерт Е.Е., Дышев А.А.
</t>
  </si>
  <si>
    <t>Заместитель начальника Управления дошкольного образования администрации МО ГО "Сыктывкар" Боровкова Н.В.
Заместители начальника управления образования администрации МО ГО "Сыктывкар" Котелина Н.Е., Дышев А.А.</t>
  </si>
  <si>
    <t>Заместитель начальника Управления образования администрации МО ГО "Сыктывкар" Куликова А.Р.
Начальник отдела финансово-экономической работы Борисова С.В.</t>
  </si>
  <si>
    <t>Заместитель начальника Управления дошкольного образования администрации МО ГО "Сыктывкар" Иевлева Т.С., Заместитель начальника Управления образования администрации МО ГО "Сыктывкар" Котелина Н.Е.</t>
  </si>
  <si>
    <t>3 квартал 20223</t>
  </si>
  <si>
    <t>4.</t>
  </si>
  <si>
    <t>4.1.</t>
  </si>
  <si>
    <t>5.2.</t>
  </si>
  <si>
    <t>5.3.</t>
  </si>
  <si>
    <t>5.4.</t>
  </si>
  <si>
    <t>5.5.</t>
  </si>
  <si>
    <t>9.1.</t>
  </si>
  <si>
    <t>11.2.</t>
  </si>
  <si>
    <t>12.3.</t>
  </si>
  <si>
    <t>12.4.</t>
  </si>
  <si>
    <t>12.5.</t>
  </si>
  <si>
    <t>12.6.</t>
  </si>
  <si>
    <t>13.</t>
  </si>
  <si>
    <t>15.2.</t>
  </si>
  <si>
    <t>16.3.</t>
  </si>
  <si>
    <t>16.4.</t>
  </si>
  <si>
    <t>16.5.</t>
  </si>
  <si>
    <t>16.6.</t>
  </si>
  <si>
    <t>19.2.</t>
  </si>
  <si>
    <t>19.3.</t>
  </si>
  <si>
    <t>23.1.</t>
  </si>
  <si>
    <t>26.2.</t>
  </si>
  <si>
    <t>Мониторинг выполнения муниципального задания муниципальными дошкольными образовательными организациями проведен своевременно 12.01.2023 г.
Проведенный анализ выполнения образовательными учреждениями муниципальных заданий в целом показывает, что муниципальное задание:
- Выполнено в полном объеме в 2-х образовательных учреждениях:(процент исполнения муниципального задания в данном учреждении составляет больше либо ровно 100%); 
- Выполнено в 57-ми образовательных учреждениях:(процент исполнения муниципальных заданий в данных учреждениях составляет от 95% до 100%); 
- В целом выполнено - таких образовательных учреждении нет (процент исполнения муниципального задания в данном учреждении составляет от 90% до 100%); 
- Образовательных учреждений, не выполнивших муниципальные задания (процент исполнения муниципальных заданий составляет от 90% до 85%), не имеется.</t>
  </si>
  <si>
    <t>Мониторинг кредиторской задолженности по оплате муниципальными дошкольными образовательными организациями расходов по коммунальным услугам проведен своевременно 10.01.2023г. Просроченная задолженность по оплате коммунальных услуг во всех муниципальных дошкольных образовательных организациях отсутствует.</t>
  </si>
  <si>
    <t xml:space="preserve">Имеется 5 предписаний органов Госпожнадзора  по 3 учреждениям.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 проведен своевременно 09.01.2023 г., 03.02.2023, 03.03.2023.
Согласно  мониторингу, выполнены замечания по 2 предписаниям по 2 учреждениям. Предписаний с истекшим сроком по предписаниям Госпожнадзора по детским садам не имеется. </t>
  </si>
  <si>
    <t>Мониторинг объема оказания услуг психолого-педагогической, методической и консультативной помощи родителям (законным представителям) проведен - 13.01.2023, 15.02.2023, 15.03.2023, Согласно мониторинга от 15.03.2023 плановые значения по количеству и видам оказанных услуг достигнуты.</t>
  </si>
  <si>
    <t xml:space="preserve">По состоянию на 01.04.2023 обеспечено функционирование 8 мунципальных организаций дополнительного образования с общим охватом более 19 тысяч учащихся.  По итогам 3 месяцев 2023 года  показатели, характеризующие качество услуги по реализации дополнительных общеобразовательных общеразвивающих программ (очно-заочная форма)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t>
  </si>
  <si>
    <t>В  период весенних каникул работали 35 ДОЛ с охватом 3895 детей, в том числе 486 детей, находящихся в ТЖС. Отчет о проведении оздоровительной кампании вносится в ПК АРИСМО по состоянию на 01 число каждого месяца.</t>
  </si>
  <si>
    <t>В 1 квартале 2023 года в детские лагеря на территории Республики Коми (Сыктывдинский район) выехали 59 детей.
- 673 ребенка, в том числе 290 детей, находящихся в ТЖС, -  в лагеря черноморского побережья (г. Анапа, п. Кабардинка Геленджикского района, г. Севастополь).
 </t>
  </si>
  <si>
    <t xml:space="preserve">Для реализации мероприятий  молодёжной политики на территории МО ГО "Сыктывкар" обеспечено функционирование МАУ "Молодёжный центр г.Сыктывкара". По итогам 3 месяцев 2023 года  показатели, характеризующие качество услуги по реализации молодежной политики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t>
  </si>
  <si>
    <t xml:space="preserve">В соответствии с приказами  управления образования АМО ГО  "Сыктывкар" от 27.09.2022 № 847  "Об итогах  проведения  конкурса по отбору кандидатов – учащихся муниципальных образовательных организаций на присуждение стипендии главы МО ГО «Сыктывкар» -руководителя администрации", от 21.10.2022 № 960 "О внесение изменений в приказ управления образования администрации МО ГО «Сыктывкар» от 29.09.2022 № 847 «Об итогах  проведения  конкурса по отбору кандидатов – учащихся муниципальных образовательных организаций на присуждение стипендии главы МО ГО «Сыктывкар» -
руководителя администрации»  назначена стипендия  Главы МО ГО «Сыктывкар» - руководителя администрации  с 1 сентября 2022 года по 31 мая 2023 года в размере 1000 рублей 144 учащимся 11-х классов, претендентам на получение медалей «За особые успехи в учении», 26 учащимся муниципальных организаций дополнительного  образования.                                                              </t>
  </si>
  <si>
    <t>За 3 месяца 2023 года  в МОО проведены следующие  мероприятия: городской конкурс детского творчества "Безопасность глазами детей", городские соревнования по настольному теннису, зимний фестиваль ГТО среди учащихся и работников образовательных организаций, муниципальная Акция "Зарядка с чемпионом", посвященная возрождению  ВФСК ГТО, акция "Стань участником ГТО", соревнования по мини-футболу в рамках Спартакиады. Охват составил более 22 тыс.учащихся.</t>
  </si>
  <si>
    <t xml:space="preserve">На базе муниципальных образовательных организаций  функционирует 37 школьных спортивных клубов  (100%), с общим охватом 6560 участников, в рамках  деятельности которых  организуются и проводятся физкультурно-спортивные мероприятия в рамках XXIV Коми Республиканской Спартакиады обучающихся образовательных организаций «За здоровую Республику Коми в XXI веке»: муниципальный этап Всероссийских соревнований по волейболу "Серебряный мяч", муниципальный этап соревнований по шахматам "Белая ладья", соревнования по настольному теннису в рамках городской Спартакиады среди обучающихся МОО, Зимний фестиваль ВФСК ГТО среди обучающихся и работников МОО.  В 1 квартале  2023 года 8 школьных спортивнхе клубов приняли участие в муниципальном этапе Всероссийских школьных спортивных клубов. На официальных сайтах школ созданы специальные разделы о деятельности школьных спортивных клубов, в которых имеются все необходимые документы, регламентирующие деятельность  ШСК. </t>
  </si>
  <si>
    <t xml:space="preserve">Ежемесячная  денежная  компенсация за 1 квартал 2023 г. предоставлена 86 получателям. По состоянию на 01.04.2023 просроченной задолженности по выплате денежной компенсации нет. </t>
  </si>
  <si>
    <t xml:space="preserve"> В  2022 г. услуга по реализации основных общеобразовательных программ оказана 33331 учащимся в 37 общеобразовательных организациях. На  01.01.2023г. отчет о выполнении муниципального задания подготовлен всеми организациями.</t>
  </si>
  <si>
    <r>
      <rPr>
        <b/>
        <sz val="13"/>
        <rFont val="Times New Roman"/>
        <family val="1"/>
        <charset val="204"/>
      </rPr>
      <t>Основное мероприятие 1.1.1</t>
    </r>
    <r>
      <rPr>
        <sz val="13"/>
        <rFont val="Times New Roman"/>
        <family val="1"/>
        <charset val="204"/>
      </rPr>
      <t>. Обеспечение деятельности муниципальных учреждений (организаций)</t>
    </r>
  </si>
  <si>
    <r>
      <rPr>
        <b/>
        <sz val="13"/>
        <rFont val="Times New Roman"/>
        <family val="1"/>
        <charset val="204"/>
      </rPr>
      <t xml:space="preserve">Мероприятие 1.1.1.1. </t>
    </r>
    <r>
      <rPr>
        <sz val="13"/>
        <rFont val="Times New Roman"/>
        <family val="1"/>
        <charset val="204"/>
      </rPr>
      <t>Обеспечение выполнения муниципальными образовательными организациями муниципальных заданий по реализации основной общеобразовательной программы дошкольного образования</t>
    </r>
  </si>
  <si>
    <r>
      <rPr>
        <b/>
        <sz val="13"/>
        <rFont val="Times New Roman"/>
        <family val="1"/>
        <charset val="204"/>
      </rPr>
      <t>Контрольное событие 1.</t>
    </r>
    <r>
      <rPr>
        <sz val="13"/>
        <rFont val="Times New Roman"/>
        <family val="1"/>
        <charset val="204"/>
      </rPr>
      <t xml:space="preserve"> Проведен мониторинг выполнения муниципального задания  муниципальными образовательными организациями
</t>
    </r>
  </si>
  <si>
    <r>
      <rPr>
        <b/>
        <sz val="13"/>
        <rFont val="Times New Roman"/>
        <family val="1"/>
        <charset val="204"/>
      </rPr>
      <t>Мероприятие 1.1.1.2.</t>
    </r>
    <r>
      <rPr>
        <sz val="13"/>
        <rFont val="Times New Roman"/>
        <family val="1"/>
        <charset val="204"/>
      </rPr>
      <t xml:space="preserve"> Оплата муниципальными образовательными организациями платежей по коммунальным услугам (ТКО)</t>
    </r>
  </si>
  <si>
    <r>
      <rPr>
        <b/>
        <sz val="13"/>
        <rFont val="Times New Roman"/>
        <family val="1"/>
        <charset val="204"/>
      </rPr>
      <t>Контрольное событие 2.</t>
    </r>
    <r>
      <rPr>
        <sz val="13"/>
        <rFont val="Times New Roman"/>
        <family val="1"/>
        <charset val="204"/>
      </rPr>
      <t xml:space="preserve"> Проведен мониторинг кредиторской задолженности по оплате муниципальными образовательными организациями расходов по коммунальным услугам (ТКО)
</t>
    </r>
  </si>
  <si>
    <r>
      <rPr>
        <b/>
        <sz val="13"/>
        <rFont val="Times New Roman"/>
        <family val="1"/>
        <charset val="204"/>
      </rPr>
      <t xml:space="preserve">Мероприятие 1.1.1.3. </t>
    </r>
    <r>
      <rPr>
        <sz val="13"/>
        <rFont val="Times New Roman"/>
        <family val="1"/>
        <charset val="204"/>
      </rPr>
      <t xml:space="preserve">Обеспечение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t>
    </r>
  </si>
  <si>
    <r>
      <rPr>
        <b/>
        <sz val="13"/>
        <rFont val="Times New Roman"/>
        <family val="1"/>
        <charset val="204"/>
      </rPr>
      <t xml:space="preserve">Контрольное событие 3. </t>
    </r>
    <r>
      <rPr>
        <sz val="13"/>
        <rFont val="Times New Roman"/>
        <family val="1"/>
        <charset val="204"/>
      </rPr>
      <t xml:space="preserve">Проведен 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t>
    </r>
  </si>
  <si>
    <r>
      <rPr>
        <b/>
        <sz val="13"/>
        <rFont val="Times New Roman"/>
        <family val="1"/>
        <charset val="204"/>
      </rPr>
      <t>Основное мероприятие 1.1.2</t>
    </r>
    <r>
      <rPr>
        <sz val="13"/>
        <rFont val="Times New Roman"/>
        <family val="1"/>
        <charset val="204"/>
      </rPr>
      <t>.  Реализация муниципальными дошкольными организациями и муниципальными общеобразовательными организациями образовательных программ</t>
    </r>
  </si>
  <si>
    <r>
      <rPr>
        <b/>
        <sz val="13"/>
        <rFont val="Times New Roman"/>
        <family val="1"/>
        <charset val="204"/>
      </rPr>
      <t>Мероприятие 1.1.2.1</t>
    </r>
    <r>
      <rPr>
        <sz val="13"/>
        <rFont val="Times New Roman"/>
        <family val="1"/>
        <charset val="204"/>
      </rPr>
      <t>. Организация предоставления общедоступного бесплатного дошкольного образования в муниципальных дошкольных образовательных организациях</t>
    </r>
  </si>
  <si>
    <r>
      <rPr>
        <b/>
        <sz val="13"/>
        <rFont val="Times New Roman"/>
        <family val="1"/>
        <charset val="204"/>
      </rPr>
      <t xml:space="preserve">Контрольное событие 4. </t>
    </r>
    <r>
      <rPr>
        <sz val="13"/>
        <rFont val="Times New Roman"/>
        <family val="1"/>
        <charset val="204"/>
      </rPr>
      <t xml:space="preserve">Проведен мониторинг соблюдения лицензионных требований и принятых мер по устранению выявленных нарушений в муниципальных дошкольных образовательных организациях
</t>
    </r>
  </si>
  <si>
    <r>
      <rPr>
        <b/>
        <sz val="13"/>
        <rFont val="Times New Roman"/>
        <family val="1"/>
        <charset val="204"/>
      </rPr>
      <t>Мероприятие 1.1.2.2.</t>
    </r>
    <r>
      <rPr>
        <sz val="13"/>
        <rFont val="Times New Roman"/>
        <family val="1"/>
        <charset val="204"/>
      </rPr>
      <t xml:space="preserve"> Обеспечение соответствия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r>
  </si>
  <si>
    <r>
      <rPr>
        <b/>
        <sz val="13"/>
        <rFont val="Times New Roman"/>
        <family val="1"/>
        <charset val="204"/>
      </rPr>
      <t>Контрольное событие 5</t>
    </r>
    <r>
      <rPr>
        <sz val="13"/>
        <rFont val="Times New Roman"/>
        <family val="1"/>
        <charset val="204"/>
      </rPr>
      <t>. Проведен мониторинг средней заработной платы педагогических работников муниципальных дошкольных образовательных организаций</t>
    </r>
  </si>
  <si>
    <r>
      <rPr>
        <b/>
        <sz val="13"/>
        <rFont val="Times New Roman"/>
        <family val="1"/>
        <charset val="204"/>
      </rPr>
      <t>Основное мероприятие 1.1.3</t>
    </r>
    <r>
      <rPr>
        <sz val="13"/>
        <rFont val="Times New Roman"/>
        <family val="1"/>
        <charset val="204"/>
      </rPr>
      <t>.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r>
  </si>
  <si>
    <r>
      <rPr>
        <b/>
        <sz val="13"/>
        <rFont val="Times New Roman"/>
        <family val="1"/>
        <charset val="204"/>
      </rPr>
      <t>Мероприятие 1.1.3.1.</t>
    </r>
    <r>
      <rPr>
        <sz val="13"/>
        <rFont val="Times New Roman"/>
        <family val="1"/>
        <charset val="204"/>
      </rPr>
      <t xml:space="preserve"> Выполнение административных процедур в соответствии с требованиями административного регламента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</si>
  <si>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3"/>
        <rFont val="Times New Roman"/>
        <family val="1"/>
        <charset val="204"/>
      </rPr>
      <t>Контрольное событие 6</t>
    </r>
    <r>
      <rPr>
        <sz val="13"/>
        <rFont val="Times New Roman"/>
        <family val="1"/>
        <charset val="204"/>
      </rPr>
      <t>. Приняты и рассмотрены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</si>
  <si>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3"/>
        <rFont val="Times New Roman"/>
        <family val="1"/>
        <charset val="204"/>
      </rPr>
      <t>Контрольное событие 7.</t>
    </r>
    <r>
      <rPr>
        <sz val="13"/>
        <rFont val="Times New Roman"/>
        <family val="1"/>
        <charset val="204"/>
      </rPr>
      <t xml:space="preserve">  Выданы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предоставлении муниципальной услуги</t>
    </r>
  </si>
  <si>
    <r>
      <rPr>
        <b/>
        <sz val="13"/>
        <rFont val="Times New Roman"/>
        <family val="1"/>
        <charset val="204"/>
      </rPr>
      <t>Мероприятие 1.1.3.2.</t>
    </r>
    <r>
      <rPr>
        <sz val="13"/>
        <rFont val="Times New Roman"/>
        <family val="1"/>
        <charset val="204"/>
      </rPr>
      <t xml:space="preserve"> Финансирование расходов, направленных на компенсацию родительской платы за присмотр и уход за детьми в муниципальных дошкольных образовательных организациях</t>
    </r>
  </si>
  <si>
    <r>
      <rPr>
        <b/>
        <sz val="13"/>
        <rFont val="Times New Roman"/>
        <family val="1"/>
        <charset val="204"/>
      </rPr>
      <t>Контрольное событие 8.</t>
    </r>
    <r>
      <rPr>
        <sz val="13"/>
        <rFont val="Times New Roman"/>
        <family val="1"/>
        <charset val="204"/>
      </rPr>
      <t xml:space="preserve"> Определен объем расходов, связанных с назначением компенсации за содержание ребенка (присмотр и уход за ребенком) в муниципальных дошкольных образовательных организациях</t>
    </r>
  </si>
  <si>
    <r>
      <rPr>
        <b/>
        <sz val="13"/>
        <rFont val="Times New Roman"/>
        <family val="1"/>
        <charset val="204"/>
      </rPr>
      <t>Основное мероприятие 1.1.5</t>
    </r>
    <r>
      <rPr>
        <sz val="13"/>
        <rFont val="Times New Roman"/>
        <family val="1"/>
        <charset val="204"/>
      </rPr>
      <t xml:space="preserve">. Обеспечение доступности приоритетных объектов и образования в приорететных сферах жизнидеятельности инвалидов и других маломобильных групп населения </t>
    </r>
  </si>
  <si>
    <r>
      <rPr>
        <b/>
        <sz val="13"/>
        <rFont val="Times New Roman"/>
        <family val="1"/>
        <charset val="204"/>
      </rPr>
      <t>Мероприятие 1.1.5.1.</t>
    </r>
    <r>
      <rPr>
        <sz val="13"/>
        <rFont val="Times New Roman"/>
        <family val="1"/>
        <charset val="204"/>
      </rPr>
      <t xml:space="preserve"> Выполнение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r>
  </si>
  <si>
    <r>
      <rPr>
        <b/>
        <sz val="13"/>
        <rFont val="Times New Roman"/>
        <family val="1"/>
        <charset val="204"/>
      </rPr>
      <t>Контрольное событие 9</t>
    </r>
    <r>
      <rPr>
        <sz val="13"/>
        <rFont val="Times New Roman"/>
        <family val="1"/>
        <charset val="204"/>
      </rPr>
      <t>. Проведен мониторинг исполнения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r>
  </si>
  <si>
    <r>
      <t xml:space="preserve">Основное мероприятие 1.1.6. </t>
    </r>
    <r>
      <rPr>
        <sz val="13"/>
        <rFont val="Times New Roman"/>
        <family val="1"/>
        <charset val="204"/>
      </rPr>
      <t>Создание условий для функционирования муниципальных учреждений (организаций)</t>
    </r>
  </si>
  <si>
    <r>
      <t xml:space="preserve">Мероприятие 1.1.6.1. </t>
    </r>
    <r>
      <rPr>
        <sz val="13"/>
        <rFont val="Times New Roman"/>
        <family val="1"/>
        <charset val="204"/>
      </rPr>
      <t>Выполнение ремонтных работ организациями, функции и полномочия учредителя которых осуществляет Управление дошкольного образования администрации МО ГО "Сыктывакар"</t>
    </r>
  </si>
  <si>
    <r>
      <t xml:space="preserve">Контрольное событие 10. </t>
    </r>
    <r>
      <rPr>
        <sz val="13"/>
        <rFont val="Times New Roman"/>
        <family val="1"/>
        <charset val="204"/>
      </rPr>
      <t>Проведен мониторинг выполнения ремонтных работ организациями, функции и полномочия учредителя которых осуществляет Управление дошкольного образования администрации МО ГО "Сыктывакар"</t>
    </r>
    <r>
      <rPr>
        <b/>
        <sz val="13"/>
        <rFont val="Times New Roman"/>
        <family val="1"/>
        <charset val="204"/>
      </rPr>
      <t xml:space="preserve">
</t>
    </r>
  </si>
  <si>
    <r>
      <rPr>
        <b/>
        <sz val="13"/>
        <rFont val="Times New Roman"/>
        <family val="1"/>
        <charset val="204"/>
      </rPr>
      <t xml:space="preserve">Мероприятие 1.1.6.2. </t>
    </r>
    <r>
      <rPr>
        <sz val="13"/>
        <rFont val="Times New Roman"/>
        <family val="1"/>
        <charset val="204"/>
      </rPr>
      <t xml:space="preserve">Проведение мероприятий по обеспечению комплексной безопасности муниципальными дошкольными образовательными организациями
</t>
    </r>
  </si>
  <si>
    <r>
      <rPr>
        <b/>
        <sz val="13"/>
        <rFont val="Times New Roman"/>
        <family val="1"/>
        <charset val="204"/>
      </rPr>
      <t>Контрольное событие 11.</t>
    </r>
    <r>
      <rPr>
        <sz val="13"/>
        <rFont val="Times New Roman"/>
        <family val="1"/>
        <charset val="204"/>
      </rPr>
      <t xml:space="preserve"> Проведен мониторинг выполнения работ муниципальными дошкольными образовательными организациями по обеспечению антитеррористической защищенности       </t>
    </r>
  </si>
  <si>
    <r>
      <rPr>
        <b/>
        <sz val="13"/>
        <rFont val="Times New Roman"/>
        <family val="1"/>
        <charset val="204"/>
      </rPr>
      <t xml:space="preserve">Контрольное событие 12. </t>
    </r>
    <r>
      <rPr>
        <sz val="13"/>
        <rFont val="Times New Roman"/>
        <family val="1"/>
        <charset val="204"/>
      </rPr>
      <t>Проведен мониторинг выполнения работ муниципальными дошкольными образовательными организациями по обеспечению пожарной безопасности</t>
    </r>
  </si>
  <si>
    <r>
      <rPr>
        <b/>
        <sz val="13"/>
        <rFont val="Times New Roman"/>
        <family val="1"/>
        <charset val="204"/>
      </rPr>
      <t xml:space="preserve">Контрольное событие 13. </t>
    </r>
    <r>
      <rPr>
        <sz val="13"/>
        <rFont val="Times New Roman"/>
        <family val="1"/>
        <charset val="204"/>
      </rPr>
      <t>Проведен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t>
    </r>
  </si>
  <si>
    <r>
      <rPr>
        <b/>
        <sz val="13"/>
        <rFont val="Times New Roman"/>
        <family val="1"/>
        <charset val="204"/>
      </rPr>
      <t xml:space="preserve">Мероприятие 1.1.6.3. </t>
    </r>
    <r>
      <rPr>
        <sz val="13"/>
        <rFont val="Times New Roman"/>
        <family val="1"/>
        <charset val="204"/>
      </rPr>
      <t xml:space="preserve">Реализация народных проектов в сфере образования, прошедших отбор в рамках проекта "Народный бюджет"
</t>
    </r>
  </si>
  <si>
    <r>
      <rPr>
        <b/>
        <sz val="13"/>
        <rFont val="Times New Roman"/>
        <family val="1"/>
        <charset val="204"/>
      </rPr>
      <t xml:space="preserve">Контрольное событие 14. </t>
    </r>
    <r>
      <rPr>
        <sz val="13"/>
        <rFont val="Times New Roman"/>
        <family val="1"/>
        <charset val="204"/>
      </rPr>
      <t xml:space="preserve">Проведен мониторинг выполнения работ муниципальными дошкольными образовательными организациями по реализации народных проектов в сфере образования, прошедших отбор в рамках проекта "Народный бюджет"
</t>
    </r>
  </si>
  <si>
    <r>
      <rPr>
        <b/>
        <sz val="13"/>
        <rFont val="Times New Roman"/>
        <family val="1"/>
        <charset val="204"/>
      </rPr>
      <t>Мероприятие 1.1.6.4.</t>
    </r>
    <r>
      <rPr>
        <sz val="13"/>
        <rFont val="Times New Roman"/>
        <family val="1"/>
        <charset val="204"/>
      </rPr>
      <t xml:space="preserve"> Приобретение основных средств и материальных запасов для оснащения 3-х дошкольных групп на 60 детей в жилом комплексе "Платон", расположенных по адресу Республика Коми, г. Сыктывкар, ул. Тентюковская, д. 320, корпус 2
</t>
    </r>
  </si>
  <si>
    <r>
      <rPr>
        <b/>
        <sz val="13"/>
        <rFont val="Times New Roman"/>
        <family val="1"/>
        <charset val="204"/>
      </rPr>
      <t xml:space="preserve">Контрольное событие 15. </t>
    </r>
    <r>
      <rPr>
        <sz val="13"/>
        <rFont val="Times New Roman"/>
        <family val="1"/>
        <charset val="204"/>
      </rPr>
      <t xml:space="preserve">Отчет о расходовании средств на приобретение основных средств и материальных запасов для оснащения муниципальных дошкольных образовательных организаций
</t>
    </r>
  </si>
  <si>
    <r>
      <rPr>
        <b/>
        <sz val="13"/>
        <rFont val="Times New Roman"/>
        <family val="1"/>
        <charset val="204"/>
      </rPr>
      <t>Мероприятие 1.1.6.5.</t>
    </r>
    <r>
      <rPr>
        <sz val="13"/>
        <rFont val="Times New Roman"/>
        <family val="1"/>
        <charset val="204"/>
      </rPr>
      <t xml:space="preserve"> Приобретение основных средств и материальных запасов для оснащения дошкольных групп на 270 мест в мкр. Кочпон - Чит
</t>
    </r>
  </si>
  <si>
    <r>
      <rPr>
        <b/>
        <sz val="13"/>
        <rFont val="Times New Roman"/>
        <family val="1"/>
        <charset val="204"/>
      </rPr>
      <t xml:space="preserve">Контрольное событие 19. </t>
    </r>
    <r>
      <rPr>
        <sz val="13"/>
        <rFont val="Times New Roman"/>
        <family val="1"/>
        <charset val="204"/>
      </rPr>
      <t xml:space="preserve">Отчет о расходовании средств на приобретение основных средств и материальных запасов для оснащения муниципальных дошкольных образовательных организаций
</t>
    </r>
  </si>
  <si>
    <r>
      <rPr>
        <b/>
        <sz val="13"/>
        <rFont val="Times New Roman"/>
        <family val="1"/>
        <charset val="204"/>
      </rPr>
      <t xml:space="preserve">Мероприятие 1.1.6.6. </t>
    </r>
    <r>
      <rPr>
        <sz val="13"/>
        <rFont val="Times New Roman"/>
        <family val="1"/>
        <charset val="204"/>
      </rPr>
      <t xml:space="preserve">Обеспечение функционирования (содержание) объектов муниципальных дошкольных образовательных организаций, не имеющих лицензию на реализацию основных образовательных программ дошкольного образования
</t>
    </r>
  </si>
  <si>
    <r>
      <rPr>
        <b/>
        <sz val="13"/>
        <rFont val="Times New Roman"/>
        <family val="1"/>
        <charset val="204"/>
      </rPr>
      <t xml:space="preserve">Контрольное событие 16. </t>
    </r>
    <r>
      <rPr>
        <sz val="13"/>
        <rFont val="Times New Roman"/>
        <family val="1"/>
        <charset val="204"/>
      </rPr>
      <t xml:space="preserve">Отчет о расходовании средств на обеспечение функционирования (содержание) объектов муниципальных дошкольных образовательных организаций, не имеющих лицензию на реализацию основных образовательных программ дошкольного образования
</t>
    </r>
  </si>
  <si>
    <r>
      <rPr>
        <b/>
        <sz val="13"/>
        <rFont val="Times New Roman"/>
        <family val="1"/>
        <charset val="204"/>
      </rPr>
      <t>Основное мероприятие 1.1.7.</t>
    </r>
    <r>
      <rPr>
        <sz val="13"/>
        <rFont val="Times New Roman"/>
        <family val="1"/>
        <charset val="204"/>
      </rPr>
      <t xml:space="preserve">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</si>
  <si>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Мероприятие 1.1.7.1.</t>
    </r>
    <r>
      <rPr>
        <sz val="13"/>
        <rFont val="Times New Roman"/>
        <family val="1"/>
        <charset val="204"/>
      </rPr>
      <t xml:space="preserve"> Обеспечение выплаты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</si>
  <si>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Контрольное событие 17.</t>
    </r>
    <r>
      <rPr>
        <sz val="13"/>
        <rFont val="Times New Roman"/>
        <family val="1"/>
        <charset val="204"/>
      </rPr>
      <t xml:space="preserve"> Начислена компенсация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</si>
  <si>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 xml:space="preserve">Основное мероприятие 1.1.8. </t>
    </r>
    <r>
      <rPr>
        <sz val="13"/>
        <rFont val="Times New Roman"/>
        <family val="1"/>
        <charset val="204"/>
      </rPr>
      <t xml:space="preserve"> Реализация отдельных мероприятий регионального проекта "Поддержка семей, имеющих детей"</t>
    </r>
  </si>
  <si>
    <r>
      <rPr>
        <b/>
        <sz val="13"/>
        <rFont val="Times New Roman"/>
        <family val="1"/>
        <charset val="204"/>
      </rPr>
      <t>Мероприятие 1.1.8.1.</t>
    </r>
    <r>
      <rPr>
        <sz val="13"/>
        <rFont val="Times New Roman"/>
        <family val="1"/>
        <charset val="204"/>
      </rPr>
      <t xml:space="preserve"> Оказание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t>
    </r>
  </si>
  <si>
    <r>
      <rPr>
        <b/>
        <sz val="13"/>
        <rFont val="Times New Roman"/>
        <family val="1"/>
        <charset val="204"/>
      </rPr>
      <t xml:space="preserve">Контрольное событие 18. </t>
    </r>
    <r>
      <rPr>
        <sz val="13"/>
        <rFont val="Times New Roman"/>
        <family val="1"/>
        <charset val="204"/>
      </rPr>
      <t xml:space="preserve">Проведен мониторинг предоставления услуг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
</t>
    </r>
  </si>
  <si>
    <r>
      <rPr>
        <b/>
        <sz val="13"/>
        <rFont val="Times New Roman"/>
        <family val="1"/>
        <charset val="204"/>
      </rPr>
      <t xml:space="preserve">Основное мероприятие 1.1.9. </t>
    </r>
    <r>
      <rPr>
        <sz val="13"/>
        <rFont val="Times New Roman"/>
        <family val="1"/>
        <charset val="204"/>
      </rPr>
      <t xml:space="preserve">Финансовая поддержка юридических лиц и индивидуальных предпринимателей, реализующих основные образовательные программы дошкольного образования и (или) присмотр и уход за детьми
</t>
    </r>
  </si>
  <si>
    <r>
      <t xml:space="preserve">Мероприятие 1.1.9.1. </t>
    </r>
    <r>
      <rPr>
        <sz val="13"/>
        <rFont val="Times New Roman"/>
        <family val="1"/>
        <charset val="204"/>
      </rPr>
      <t xml:space="preserve">Предоставление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не превышающую максимальный размер родительской платы, установленной для муниципальных дошкольных образовательных организаций  
 </t>
    </r>
    <r>
      <rPr>
        <b/>
        <sz val="13"/>
        <rFont val="Times New Roman"/>
        <family val="1"/>
        <charset val="204"/>
      </rPr>
      <t xml:space="preserve">
</t>
    </r>
  </si>
  <si>
    <r>
      <t>Контрольное событие 19.</t>
    </r>
    <r>
      <rPr>
        <sz val="13"/>
        <rFont val="Times New Roman"/>
        <family val="1"/>
        <charset val="204"/>
      </rPr>
      <t xml:space="preserve"> Проведена экспертиза заявок, полученных от претендентов на получение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t>
    </r>
  </si>
  <si>
    <r>
      <rPr>
        <b/>
        <sz val="13"/>
        <rFont val="Times New Roman"/>
        <family val="1"/>
        <charset val="204"/>
      </rPr>
      <t xml:space="preserve">Контрольное событие 20. </t>
    </r>
    <r>
      <rPr>
        <sz val="13"/>
        <rFont val="Times New Roman"/>
        <family val="1"/>
        <charset val="204"/>
      </rPr>
      <t xml:space="preserve">Заключено соглашение на предоставление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t>
    </r>
  </si>
  <si>
    <r>
      <rPr>
        <b/>
        <sz val="13"/>
        <rFont val="Times New Roman"/>
        <family val="1"/>
        <charset val="204"/>
      </rPr>
      <t>Основное мероприятие 1.2.1.</t>
    </r>
    <r>
      <rPr>
        <sz val="13"/>
        <rFont val="Times New Roman"/>
        <family val="1"/>
        <charset val="204"/>
      </rPr>
      <t xml:space="preserve">  Развитие кадровых ресурсов муниципальной системы дошкольного образования</t>
    </r>
  </si>
  <si>
    <r>
      <rPr>
        <b/>
        <sz val="13"/>
        <rFont val="Times New Roman"/>
        <family val="1"/>
        <charset val="204"/>
      </rPr>
      <t xml:space="preserve">Мероприятие 1.2.1.1. </t>
    </r>
    <r>
      <rPr>
        <sz val="13"/>
        <rFont val="Times New Roman"/>
        <family val="1"/>
        <charset val="204"/>
      </rPr>
      <t xml:space="preserve">Организация методического сопровождения деятельности муниципальных дошкольных образовательных организаций
</t>
    </r>
  </si>
  <si>
    <r>
      <rPr>
        <b/>
        <sz val="13"/>
        <rFont val="Times New Roman"/>
        <family val="1"/>
        <charset val="204"/>
      </rPr>
      <t xml:space="preserve">Контрольное событие 21. </t>
    </r>
    <r>
      <rPr>
        <sz val="13"/>
        <rFont val="Times New Roman"/>
        <family val="1"/>
        <charset val="204"/>
      </rPr>
      <t xml:space="preserve">Проведен анализ результатов деятельности базовых дошкольных образовательных организаций и городских методических объединений
</t>
    </r>
  </si>
  <si>
    <r>
      <rPr>
        <b/>
        <sz val="13"/>
        <rFont val="Times New Roman"/>
        <family val="1"/>
        <charset val="204"/>
      </rPr>
      <t>Мероприятие 1.2.1.2.</t>
    </r>
    <r>
      <rPr>
        <sz val="13"/>
        <rFont val="Times New Roman"/>
        <family val="1"/>
        <charset val="204"/>
      </rPr>
      <t xml:space="preserve"> Организация и проведение муниципальных конкурсов профессионального мастерства</t>
    </r>
  </si>
  <si>
    <r>
      <rPr>
        <b/>
        <sz val="13"/>
        <rFont val="Times New Roman"/>
        <family val="1"/>
        <charset val="204"/>
      </rPr>
      <t xml:space="preserve">Контрольное событие 22. </t>
    </r>
    <r>
      <rPr>
        <sz val="13"/>
        <rFont val="Times New Roman"/>
        <family val="1"/>
        <charset val="204"/>
      </rPr>
      <t xml:space="preserve">Проведен мониторинг участия педагогических работников в муниципальных конкурсах профессионального мастерства
</t>
    </r>
  </si>
  <si>
    <r>
      <rPr>
        <b/>
        <sz val="13"/>
        <rFont val="Times New Roman"/>
        <family val="1"/>
        <charset val="204"/>
      </rPr>
      <t xml:space="preserve">Основное мероприятие 1.2.2. </t>
    </r>
    <r>
      <rPr>
        <sz val="13"/>
        <rFont val="Times New Roman"/>
        <family val="1"/>
        <charset val="204"/>
      </rPr>
      <t>Развитие инновационного опыта работы муниципальных дошкольных образовательных организаций</t>
    </r>
  </si>
  <si>
    <r>
      <t xml:space="preserve">Мероприятие 1.2.2.1. </t>
    </r>
    <r>
      <rPr>
        <sz val="13"/>
        <rFont val="Times New Roman"/>
        <family val="1"/>
        <charset val="204"/>
      </rPr>
      <t xml:space="preserve">Организация и проведение муниципальных мероприятий по выявлению, распространению и поддержке инновационного опыта
</t>
    </r>
  </si>
  <si>
    <r>
      <rPr>
        <b/>
        <sz val="13"/>
        <rFont val="Times New Roman"/>
        <family val="1"/>
        <charset val="204"/>
      </rPr>
      <t>Контрольное событие 23</t>
    </r>
    <r>
      <rPr>
        <sz val="13"/>
        <rFont val="Times New Roman"/>
        <family val="1"/>
        <charset val="204"/>
      </rPr>
      <t xml:space="preserve">
Осуществлен анализ результатов проведения муниципальных мероприятий по выявлению, распространению и поддержке инновационного опыта
</t>
    </r>
  </si>
  <si>
    <r>
      <rPr>
        <b/>
        <sz val="13"/>
        <rFont val="Times New Roman"/>
        <family val="1"/>
        <charset val="204"/>
      </rPr>
      <t xml:space="preserve">Мероприятие 1.2.2.2. </t>
    </r>
    <r>
      <rPr>
        <sz val="13"/>
        <rFont val="Times New Roman"/>
        <family val="1"/>
        <charset val="204"/>
      </rPr>
      <t>Содействие участию муниципальных дошкольных образовательных организаций в республиканских и всероссийских мероприятиях по выявлению, распространению и поддержке инновационного опыта</t>
    </r>
  </si>
  <si>
    <r>
      <rPr>
        <b/>
        <sz val="13"/>
        <rFont val="Times New Roman"/>
        <family val="1"/>
        <charset val="204"/>
      </rPr>
      <t>Контрольное событие 24.</t>
    </r>
    <r>
      <rPr>
        <sz val="13"/>
        <rFont val="Times New Roman"/>
        <family val="1"/>
        <charset val="204"/>
      </rPr>
      <t xml:space="preserve"> Проведен мониторинг участия руководящих и педагогических работников муниципальных дошкольных образовательных организаций в республиканских и всероссийских мероприятиях по выявлению, распространению и поддержке инновационного опыта
</t>
    </r>
  </si>
  <si>
    <r>
      <rPr>
        <b/>
        <sz val="13"/>
        <rFont val="Times New Roman"/>
        <family val="1"/>
        <charset val="204"/>
      </rPr>
      <t>Основное мероприятие 1.2.3.</t>
    </r>
    <r>
      <rPr>
        <sz val="13"/>
        <rFont val="Times New Roman"/>
        <family val="1"/>
        <charset val="204"/>
      </rPr>
      <t xml:space="preserve"> Развитие системы поддержки талантливых детей</t>
    </r>
  </si>
  <si>
    <r>
      <t xml:space="preserve">Мероприятие 1.2.3.1. </t>
    </r>
    <r>
      <rPr>
        <sz val="13"/>
        <rFont val="Times New Roman"/>
        <family val="1"/>
        <charset val="204"/>
      </rPr>
      <t xml:space="preserve">Проведение муниципальных мероприятий для детей по различным направлениям
</t>
    </r>
  </si>
  <si>
    <r>
      <t xml:space="preserve">Контрольное событие 25. </t>
    </r>
    <r>
      <rPr>
        <sz val="13"/>
        <rFont val="Times New Roman"/>
        <family val="1"/>
        <charset val="204"/>
      </rPr>
      <t xml:space="preserve">Проведен мониторинг участия детей в муниципальных мероприятиях по различным направлениям
</t>
    </r>
  </si>
  <si>
    <r>
      <rPr>
        <b/>
        <sz val="13"/>
        <rFont val="Times New Roman"/>
        <family val="1"/>
        <charset val="204"/>
      </rPr>
      <t>Мероприятие 1.2.3.2.</t>
    </r>
    <r>
      <rPr>
        <sz val="13"/>
        <rFont val="Times New Roman"/>
        <family val="1"/>
        <charset val="204"/>
      </rPr>
      <t xml:space="preserve"> Организация предоставления дополнительного образования для детей дошкольного возраста в муниципальных дошкольных образовательных организациях
</t>
    </r>
  </si>
  <si>
    <r>
      <rPr>
        <b/>
        <sz val="13"/>
        <rFont val="Times New Roman"/>
        <family val="1"/>
        <charset val="204"/>
      </rPr>
      <t xml:space="preserve">Контрольное событие 26. </t>
    </r>
    <r>
      <rPr>
        <sz val="13"/>
        <rFont val="Times New Roman"/>
        <family val="1"/>
        <charset val="204"/>
      </rPr>
      <t xml:space="preserve">Проведен мониторинг предоставления дополнительного образования в муниципальных дошкольных образовательных организациях
</t>
    </r>
  </si>
  <si>
    <r>
      <rPr>
        <b/>
        <sz val="13"/>
        <rFont val="Times New Roman"/>
        <family val="1"/>
        <charset val="204"/>
      </rPr>
      <t>Основное мероприятие 2.1.1.</t>
    </r>
    <r>
      <rPr>
        <sz val="13"/>
        <rFont val="Times New Roman"/>
        <family val="1"/>
        <charset val="204"/>
      </rPr>
      <t xml:space="preserve">  Реализация муниципальными дошкольными организациями и муниципальными общеобразовательными организациями образовательных программ</t>
    </r>
  </si>
  <si>
    <r>
      <rPr>
        <b/>
        <sz val="13"/>
        <rFont val="Times New Roman"/>
        <family val="1"/>
        <charset val="204"/>
      </rPr>
      <t xml:space="preserve">Мероприятие 2.1.1.1. </t>
    </r>
    <r>
      <rPr>
        <sz val="13"/>
        <rFont val="Times New Roman"/>
        <family val="1"/>
        <charset val="204"/>
      </rPr>
      <t>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</si>
  <si>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t xml:space="preserve">Контрольное событие 27. </t>
    </r>
    <r>
      <rPr>
        <sz val="13"/>
        <rFont val="Times New Roman"/>
        <family val="1"/>
        <charset val="204"/>
      </rPr>
      <t>Приемка вневедомственной комиссией 37 общеобразовательных организаций к новому учебному году (Акты проверки готовности общеобразовательных организаций к новому учебному году и работе в зимних условиях)</t>
    </r>
    <r>
      <rPr>
        <b/>
        <sz val="13"/>
        <rFont val="Times New Roman"/>
        <family val="1"/>
        <charset val="204"/>
      </rPr>
      <t xml:space="preserve">
</t>
    </r>
  </si>
  <si>
    <r>
      <rPr>
        <b/>
        <sz val="13"/>
        <rFont val="Times New Roman"/>
        <family val="1"/>
        <charset val="204"/>
      </rPr>
      <t>Мероприятие 2.1.1.2.</t>
    </r>
    <r>
      <rPr>
        <sz val="13"/>
        <rFont val="Times New Roman"/>
        <family val="1"/>
        <charset val="204"/>
      </rPr>
      <t xml:space="preserve"> Обеспечение выполнения муниципальными общеобразовательными организациями муниципальных заданий по реализации программ начального общего, основного общего и среднего общего образования</t>
    </r>
  </si>
  <si>
    <r>
      <t xml:space="preserve">Контрольное событие 28. </t>
    </r>
    <r>
      <rPr>
        <sz val="13"/>
        <rFont val="Times New Roman"/>
        <family val="1"/>
        <charset val="204"/>
      </rPr>
      <t xml:space="preserve">Обеспечение выполнения 37  муниципальных заданий муниципальными общеобразовательными организациями (отчет о выполнение муниципальных заданий) </t>
    </r>
  </si>
  <si>
    <r>
      <rPr>
        <b/>
        <sz val="13"/>
        <rFont val="Times New Roman"/>
        <family val="1"/>
        <charset val="204"/>
      </rPr>
      <t>Мероприятие 2.1.1.3.</t>
    </r>
    <r>
      <rPr>
        <sz val="13"/>
        <rFont val="Times New Roman"/>
        <family val="1"/>
        <charset val="204"/>
      </rPr>
      <t xml:space="preserve"> Оснащение муниципальных образовательных организаций учебниками, учебными пособиями, учебно-методическими материалами, средствами обучения и воспитания в соответствии с требованиями федеральных государственных образовательных стандартов</t>
    </r>
  </si>
  <si>
    <r>
      <rPr>
        <b/>
        <sz val="13"/>
        <rFont val="Times New Roman"/>
        <family val="1"/>
        <charset val="204"/>
      </rPr>
      <t xml:space="preserve">Контрольное событие 28. </t>
    </r>
    <r>
      <rPr>
        <sz val="13"/>
        <rFont val="Times New Roman"/>
        <family val="1"/>
        <charset val="204"/>
      </rPr>
      <t>Закуплены учебники и учебные пособия (Акты проверки готовности общеобразовательных организаций к новому учебному году и работе в зимних условиях)</t>
    </r>
  </si>
  <si>
    <r>
      <rPr>
        <b/>
        <sz val="13"/>
        <rFont val="Times New Roman"/>
        <family val="1"/>
        <charset val="204"/>
      </rPr>
      <t>Мероприятие 2.1.1.4.</t>
    </r>
    <r>
      <rPr>
        <sz val="13"/>
        <rFont val="Times New Roman"/>
        <family val="1"/>
        <charset val="204"/>
      </rPr>
      <t xml:space="preserve"> Комплекс мероприятий по плановому введению федеральных государственных образовательных стандартов, повышение квалификации педагогов, организация методического сопровождения планового перехода и работы по федеральным государственным образовательным стандартам на муниципальном уровне</t>
    </r>
  </si>
  <si>
    <r>
      <rPr>
        <b/>
        <sz val="13"/>
        <rFont val="Times New Roman"/>
        <family val="1"/>
        <charset val="204"/>
      </rPr>
      <t>Контрольное событие 29.</t>
    </r>
    <r>
      <rPr>
        <sz val="13"/>
        <rFont val="Times New Roman"/>
        <family val="1"/>
        <charset val="204"/>
      </rPr>
      <t xml:space="preserve"> Переход на федеральные государственные образовательные стандарты на уровне начального общего, основного общего и среднего общего образования (Информация)</t>
    </r>
  </si>
  <si>
    <r>
      <rPr>
        <b/>
        <sz val="13"/>
        <rFont val="Times New Roman"/>
        <family val="1"/>
        <charset val="204"/>
      </rPr>
      <t>Мероприятие 2.1.1.5.</t>
    </r>
    <r>
      <rPr>
        <sz val="13"/>
        <rFont val="Times New Roman"/>
        <family val="1"/>
        <charset val="204"/>
      </rPr>
      <t xml:space="preserve"> Организация изучения в муниципальных образовательных организациях коми языка как родного и учебных предметов этнокультурной направленности, связанных с изучением государственного коми языка, истории, литературы, культуры коми народа</t>
    </r>
  </si>
  <si>
    <r>
      <rPr>
        <b/>
        <sz val="13"/>
        <rFont val="Times New Roman"/>
        <family val="1"/>
        <charset val="204"/>
      </rPr>
      <t>Контрольное событие 30.</t>
    </r>
    <r>
      <rPr>
        <sz val="13"/>
        <rFont val="Times New Roman"/>
        <family val="1"/>
        <charset val="204"/>
      </rPr>
      <t xml:space="preserve"> Проведен мониторинг реального функционирования коми языка в муниципальных образовательных организациях (информация)</t>
    </r>
  </si>
  <si>
    <r>
      <rPr>
        <b/>
        <sz val="13"/>
        <rFont val="Times New Roman"/>
        <family val="1"/>
        <charset val="204"/>
      </rPr>
      <t>Мероприятие 2.1.1.6.</t>
    </r>
    <r>
      <rPr>
        <sz val="13"/>
        <rFont val="Times New Roman"/>
        <family val="1"/>
        <charset val="204"/>
      </rPr>
      <t xml:space="preserve"> Обеспечение повышения квалификации и профессиональной подготовки педагогических работников не реже 1 раза в три года</t>
    </r>
  </si>
  <si>
    <r>
      <rPr>
        <b/>
        <sz val="13"/>
        <rFont val="Times New Roman"/>
        <family val="1"/>
        <charset val="204"/>
      </rPr>
      <t>Контрольное событие 31.</t>
    </r>
    <r>
      <rPr>
        <sz val="13"/>
        <rFont val="Times New Roman"/>
        <family val="1"/>
        <charset val="204"/>
      </rPr>
      <t xml:space="preserve"> Обеспечение 100% повышение квалификации педагогических работников, работающих по федеральным государственным образовательным стандартам</t>
    </r>
  </si>
  <si>
    <r>
      <rPr>
        <b/>
        <sz val="13"/>
        <rFont val="Times New Roman"/>
        <family val="1"/>
        <charset val="204"/>
      </rPr>
      <t xml:space="preserve">Основное мероприятие 2.1.2. </t>
    </r>
    <r>
      <rPr>
        <sz val="13"/>
        <rFont val="Times New Roman"/>
        <family val="1"/>
        <charset val="204"/>
      </rPr>
      <t xml:space="preserve">  Обеспечение деятельности (оказание услуг) муниципальных учреждений (организаций)</t>
    </r>
  </si>
  <si>
    <r>
      <rPr>
        <b/>
        <sz val="13"/>
        <rFont val="Times New Roman"/>
        <family val="1"/>
        <charset val="204"/>
      </rPr>
      <t>Мероприятие 2.1.2.1.</t>
    </r>
    <r>
      <rPr>
        <sz val="13"/>
        <rFont val="Times New Roman"/>
        <family val="1"/>
        <charset val="204"/>
      </rPr>
      <t xml:space="preserve"> 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</si>
  <si>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rPr>
        <b/>
        <sz val="13"/>
        <rFont val="Times New Roman"/>
        <family val="1"/>
        <charset val="204"/>
      </rPr>
      <t>Контрольное событие 32.</t>
    </r>
    <r>
      <rPr>
        <sz val="13"/>
        <rFont val="Times New Roman"/>
        <family val="1"/>
        <charset val="204"/>
      </rPr>
      <t xml:space="preserve"> Вневедомственной комиссией принято 37 общеобразовательных организаций к новому учебному году (Приказ по итогам готовности ОО к новому учебному году и работе в зимних условиях)
</t>
    </r>
  </si>
  <si>
    <r>
      <rPr>
        <b/>
        <sz val="13"/>
        <rFont val="Times New Roman"/>
        <family val="1"/>
        <charset val="204"/>
      </rPr>
      <t>Мероприятие 2.1.2.2.</t>
    </r>
    <r>
      <rPr>
        <sz val="13"/>
        <rFont val="Times New Roman"/>
        <family val="1"/>
        <charset val="204"/>
      </rPr>
      <t xml:space="preserve"> Организация предоставления дополнительного образования детей в муниципальных организациях дополнительного образования детей</t>
    </r>
  </si>
  <si>
    <r>
      <rPr>
        <b/>
        <sz val="13"/>
        <color theme="1"/>
        <rFont val="Times New Roman"/>
        <family val="1"/>
        <charset val="204"/>
      </rPr>
      <t xml:space="preserve">Контрольное событие 33. </t>
    </r>
    <r>
      <rPr>
        <sz val="13"/>
        <color theme="1"/>
        <rFont val="Times New Roman"/>
        <family val="1"/>
        <charset val="204"/>
      </rPr>
      <t xml:space="preserve">Вневедомственной комиссией принято 8 образовательных организаций к новому учебному году (Приказ по итогам готовности ОО к новому учебному году и работе в зимних условиях)
</t>
    </r>
  </si>
  <si>
    <r>
      <rPr>
        <b/>
        <sz val="13"/>
        <color theme="1"/>
        <rFont val="Times New Roman"/>
        <family val="1"/>
        <charset val="204"/>
      </rPr>
      <t>Контрольное событие 34.</t>
    </r>
    <r>
      <rPr>
        <sz val="13"/>
        <color theme="1"/>
        <rFont val="Times New Roman"/>
        <family val="1"/>
        <charset val="204"/>
      </rPr>
      <t xml:space="preserve"> Обеспечено функционирование муниципальных организаций дополнительного образования (отчет о выполнении муниципальных заданий)</t>
    </r>
  </si>
  <si>
    <r>
      <rPr>
        <b/>
        <sz val="13"/>
        <rFont val="Times New Roman"/>
        <family val="1"/>
        <charset val="204"/>
      </rPr>
      <t xml:space="preserve">Мероприятие 2.1.2.3. </t>
    </r>
    <r>
      <rPr>
        <sz val="13"/>
        <rFont val="Times New Roman"/>
        <family val="1"/>
        <charset val="204"/>
      </rPr>
      <t xml:space="preserve">Оплата муниципальными учреждениями расходов по коммунальным услугам
</t>
    </r>
  </si>
  <si>
    <r>
      <rPr>
        <b/>
        <sz val="13"/>
        <rFont val="Times New Roman"/>
        <family val="1"/>
        <charset val="204"/>
      </rPr>
      <t xml:space="preserve">Контрольное событие 35. </t>
    </r>
    <r>
      <rPr>
        <sz val="13"/>
        <rFont val="Times New Roman"/>
        <family val="1"/>
        <charset val="204"/>
      </rPr>
      <t xml:space="preserve">Своевременно выполнены условия действующих договоров по обращению с твердыми коммунальными отходами
</t>
    </r>
  </si>
  <si>
    <r>
      <rPr>
        <b/>
        <sz val="13"/>
        <rFont val="Times New Roman"/>
        <family val="1"/>
        <charset val="204"/>
      </rPr>
      <t xml:space="preserve">Мероприятие 2.1.2.4. </t>
    </r>
    <r>
      <rPr>
        <sz val="13"/>
        <rFont val="Times New Roman"/>
        <family val="1"/>
        <charset val="204"/>
      </rPr>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r>
  </si>
  <si>
    <r>
      <rPr>
        <b/>
        <sz val="13"/>
        <rFont val="Times New Roman"/>
        <family val="1"/>
        <charset val="204"/>
      </rPr>
      <t xml:space="preserve">Контрольное событие 36. </t>
    </r>
    <r>
      <rPr>
        <sz val="13"/>
        <rFont val="Times New Roman"/>
        <family val="1"/>
        <charset val="204"/>
      </rPr>
      <t xml:space="preserve">Обеспечено выполнения Соглашения по предоставлению выплат за клссное руководство 
</t>
    </r>
  </si>
  <si>
    <r>
      <rPr>
        <b/>
        <sz val="13"/>
        <rFont val="Times New Roman"/>
        <family val="1"/>
        <charset val="204"/>
      </rPr>
      <t>Основное мероприятие 2.1.3.</t>
    </r>
    <r>
      <rPr>
        <sz val="13"/>
        <rFont val="Times New Roman"/>
        <family val="1"/>
        <charset val="204"/>
      </rPr>
      <t xml:space="preserve">  Обеспечение доступности приоритетных объектов и услуг в приоритетных сферах жизнедеятельности инвалидов и других маломобильных групп населения</t>
    </r>
  </si>
  <si>
    <r>
      <rPr>
        <b/>
        <sz val="13"/>
        <rFont val="Times New Roman"/>
        <family val="1"/>
        <charset val="204"/>
      </rPr>
      <t>Мероприятие 2.1.3.1.</t>
    </r>
    <r>
      <rPr>
        <sz val="13"/>
        <rFont val="Times New Roman"/>
        <family val="1"/>
        <charset val="204"/>
      </rPr>
      <t xml:space="preserve"> Выполнение работ по обеспечению доступности объектов в приоритетных сферах жизнедеятельности инвалидов и других маломобильных групп населения</t>
    </r>
  </si>
  <si>
    <r>
      <rPr>
        <b/>
        <sz val="13"/>
        <rFont val="Times New Roman"/>
        <family val="1"/>
        <charset val="204"/>
      </rPr>
      <t>Контрольное событие 37.</t>
    </r>
    <r>
      <rPr>
        <sz val="13"/>
        <rFont val="Times New Roman"/>
        <family val="1"/>
        <charset val="204"/>
      </rPr>
      <t xml:space="preserve"> Проведены работы по обустройству пандусов и входных групп в муниципальных общеобразовательных организациях (информация о выполненных работах)</t>
    </r>
  </si>
  <si>
    <r>
      <rPr>
        <b/>
        <sz val="13"/>
        <rFont val="Times New Roman"/>
        <family val="1"/>
        <charset val="204"/>
      </rPr>
      <t>Основное мероприятие 2.1.4.</t>
    </r>
    <r>
      <rPr>
        <sz val="13"/>
        <rFont val="Times New Roman"/>
        <family val="1"/>
        <charset val="204"/>
      </rPr>
      <t xml:space="preserve">   Организация питания обучающихся в муниципальных образовательных организациях</t>
    </r>
  </si>
  <si>
    <r>
      <rPr>
        <b/>
        <sz val="13"/>
        <rFont val="Times New Roman"/>
        <family val="1"/>
        <charset val="204"/>
      </rPr>
      <t>Мероприятие 2.1.4.1.</t>
    </r>
    <r>
      <rPr>
        <sz val="13"/>
        <rFont val="Times New Roman"/>
        <family val="1"/>
        <charset val="204"/>
      </rPr>
      <t xml:space="preserve"> Обеспечение одноразового горячего питания на уровне начального общего образования обучающихся муниципальных общеобразовательных организаций в день посещения учебных занятий</t>
    </r>
  </si>
  <si>
    <r>
      <rPr>
        <b/>
        <sz val="13"/>
        <rFont val="Times New Roman"/>
        <family val="1"/>
        <charset val="204"/>
      </rPr>
      <t>Контрольное событие 38.</t>
    </r>
    <r>
      <rPr>
        <sz val="13"/>
        <rFont val="Times New Roman"/>
        <family val="1"/>
        <charset val="204"/>
      </rPr>
      <t xml:space="preserve"> Выполнены мероприятия по организации питания обучающихся 1 - 4 классов в части показателя в соответствии с Соглашением на предоставление субсидии на организацию питания (Постановление администрации МО ГО "Сыктывкар" об организации питания обучающихся в муниципальных общеобразовательных организациях)</t>
    </r>
  </si>
  <si>
    <r>
      <rPr>
        <b/>
        <sz val="13"/>
        <rFont val="Times New Roman"/>
        <family val="1"/>
        <charset val="204"/>
      </rPr>
      <t>Мероприятие 2.1.4.2.</t>
    </r>
    <r>
      <rPr>
        <sz val="13"/>
        <rFont val="Times New Roman"/>
        <family val="1"/>
        <charset val="204"/>
      </rPr>
      <t xml:space="preserve"> Обеспечение питания обучающихся муниципальных общеобразовательных организаций в день посещения учебных занятий</t>
    </r>
  </si>
  <si>
    <r>
      <rPr>
        <b/>
        <sz val="13"/>
        <rFont val="Times New Roman"/>
        <family val="1"/>
        <charset val="204"/>
      </rPr>
      <t>Контрольное событие 39.</t>
    </r>
    <r>
      <rPr>
        <sz val="13"/>
        <rFont val="Times New Roman"/>
        <family val="1"/>
        <charset val="204"/>
      </rPr>
      <t xml:space="preserve"> Выполнены мероприятия по организации питания обучающихся 5 - 11 классов (Постановление администрации МО ГО "Сыктывкар" об организации питания обучающихся в муниципальных общеобразовательных организациях)</t>
    </r>
  </si>
  <si>
    <r>
      <rPr>
        <b/>
        <sz val="13"/>
        <rFont val="Times New Roman"/>
        <family val="1"/>
        <charset val="204"/>
      </rPr>
      <t xml:space="preserve">Основное мероприятие 2.2.1. </t>
    </r>
    <r>
      <rPr>
        <sz val="13"/>
        <rFont val="Times New Roman"/>
        <family val="1"/>
        <charset val="204"/>
      </rPr>
      <t>Создание условий для функционирования муниципальных учреждений (организаций)</t>
    </r>
  </si>
  <si>
    <r>
      <rPr>
        <b/>
        <sz val="13"/>
        <rFont val="Times New Roman"/>
        <family val="1"/>
        <charset val="204"/>
      </rPr>
      <t>Мероприятие 2.2.1.1.</t>
    </r>
    <r>
      <rPr>
        <sz val="13"/>
        <rFont val="Times New Roman"/>
        <family val="1"/>
        <charset val="204"/>
      </rPr>
      <t xml:space="preserve"> Проведение ремонтных работ и благоустройство территорий в муниципальных образовательных организациях</t>
    </r>
  </si>
  <si>
    <r>
      <rPr>
        <b/>
        <sz val="13"/>
        <rFont val="Times New Roman"/>
        <family val="1"/>
        <charset val="204"/>
      </rPr>
      <t xml:space="preserve">Контрольное событие 40. </t>
    </r>
    <r>
      <rPr>
        <sz val="13"/>
        <rFont val="Times New Roman"/>
        <family val="1"/>
        <charset val="204"/>
      </rPr>
      <t xml:space="preserve">Выполнены текущие ремонтные работы (Акты проверки готовности общеобразовательных организаций к новому учебному году и работе в зимних условиях)
</t>
    </r>
  </si>
  <si>
    <r>
      <rPr>
        <b/>
        <sz val="13"/>
        <rFont val="Times New Roman"/>
        <family val="1"/>
        <charset val="204"/>
      </rPr>
      <t xml:space="preserve">Контрольное событие 41. </t>
    </r>
    <r>
      <rPr>
        <sz val="13"/>
        <rFont val="Times New Roman"/>
        <family val="1"/>
        <charset val="204"/>
      </rPr>
      <t xml:space="preserve">Вневедомственной комиссией приняты 37 общеобразовательных организаций к новому учебному году (Приказ по итогам готовности ОО к новому учебному году и работе в зимних условиях)
</t>
    </r>
  </si>
  <si>
    <r>
      <rPr>
        <b/>
        <sz val="13"/>
        <rFont val="Times New Roman"/>
        <family val="1"/>
        <charset val="204"/>
      </rPr>
      <t>Мероприятие 2.2.1.2.</t>
    </r>
    <r>
      <rPr>
        <sz val="13"/>
        <rFont val="Times New Roman"/>
        <family val="1"/>
        <charset val="204"/>
      </rPr>
      <t xml:space="preserve"> Мероприятия по обеспечению антитеррористической защищенности образовательных организаций</t>
    </r>
  </si>
  <si>
    <r>
      <rPr>
        <b/>
        <sz val="13"/>
        <rFont val="Times New Roman"/>
        <family val="1"/>
        <charset val="204"/>
      </rPr>
      <t xml:space="preserve">Контрольное событие 42. </t>
    </r>
    <r>
      <rPr>
        <sz val="13"/>
        <rFont val="Times New Roman"/>
        <family val="1"/>
        <charset val="204"/>
      </rPr>
      <t xml:space="preserve">Проведен мониторинг выполнения работ муниципальными общеобразовательными организациями по обеспечению антитеррористической защищенности
</t>
    </r>
  </si>
  <si>
    <r>
      <rPr>
        <b/>
        <sz val="13"/>
        <rFont val="Times New Roman"/>
        <family val="1"/>
        <charset val="204"/>
      </rPr>
      <t xml:space="preserve">Мероприятие 2.2.1.3. </t>
    </r>
    <r>
      <rPr>
        <sz val="13"/>
        <rFont val="Times New Roman"/>
        <family val="1"/>
        <charset val="204"/>
      </rPr>
      <t>Реализация планов по повышению противопожарной безопасности общеобразовательных организаций</t>
    </r>
  </si>
  <si>
    <r>
      <rPr>
        <b/>
        <sz val="13"/>
        <rFont val="Times New Roman"/>
        <family val="1"/>
        <charset val="204"/>
      </rPr>
      <t xml:space="preserve">Контрольное событие 43. </t>
    </r>
    <r>
      <rPr>
        <sz val="13"/>
        <rFont val="Times New Roman"/>
        <family val="1"/>
        <charset val="204"/>
      </rPr>
      <t xml:space="preserve">Проведен мониторинг выполнения работ по полученным предписаниям органами пожарного надзора муниципальными общеобразовательными организациями по обеспечению пожарной безопасности
</t>
    </r>
  </si>
  <si>
    <r>
      <rPr>
        <b/>
        <sz val="13"/>
        <rFont val="Times New Roman"/>
        <family val="1"/>
        <charset val="204"/>
      </rPr>
      <t>Мероприятие 2.2.1.4.</t>
    </r>
    <r>
      <rPr>
        <sz val="13"/>
        <rFont val="Times New Roman"/>
        <family val="1"/>
        <charset val="204"/>
      </rPr>
      <t xml:space="preserve"> Обеспечение реализации программ энергосбережения общеобразовательных организаций</t>
    </r>
  </si>
  <si>
    <r>
      <rPr>
        <b/>
        <sz val="13"/>
        <rFont val="Times New Roman"/>
        <family val="1"/>
        <charset val="204"/>
      </rPr>
      <t>Контрольное событие 44.</t>
    </r>
    <r>
      <rPr>
        <sz val="13"/>
        <rFont val="Times New Roman"/>
        <family val="1"/>
        <charset val="204"/>
      </rPr>
      <t xml:space="preserve"> Проведены работ по повышению энергетической эффективности (Приказ об итогах подготовки муниципальных образовательных организаций к новому учебному году)</t>
    </r>
  </si>
  <si>
    <r>
      <rPr>
        <b/>
        <sz val="13"/>
        <rFont val="Times New Roman"/>
        <family val="1"/>
        <charset val="204"/>
      </rPr>
      <t xml:space="preserve">Мероприятие 2.2.1.5. </t>
    </r>
    <r>
      <rPr>
        <sz val="13"/>
        <rFont val="Times New Roman"/>
        <family val="1"/>
        <charset val="204"/>
      </rPr>
      <t xml:space="preserve">Создание условий для маломобильных групп населения
</t>
    </r>
  </si>
  <si>
    <r>
      <rPr>
        <b/>
        <sz val="13"/>
        <rFont val="Times New Roman"/>
        <family val="1"/>
        <charset val="204"/>
      </rPr>
      <t xml:space="preserve">Контрольное событие 45. </t>
    </r>
    <r>
      <rPr>
        <sz val="13"/>
        <rFont val="Times New Roman"/>
        <family val="1"/>
        <charset val="204"/>
      </rPr>
      <t xml:space="preserve">Проведены работ по обустройству беспрепятственного доступа маломобильных групп населения в муниципальные общеобразовательные организации
</t>
    </r>
  </si>
  <si>
    <r>
      <rPr>
        <b/>
        <sz val="13"/>
        <rFont val="Times New Roman"/>
        <family val="1"/>
        <charset val="204"/>
      </rPr>
      <t xml:space="preserve">Мероприятие 2.2.1.6. </t>
    </r>
    <r>
      <rPr>
        <sz val="13"/>
        <rFont val="Times New Roman"/>
        <family val="1"/>
        <charset val="204"/>
      </rPr>
      <t xml:space="preserve">Реализация народных проектов 
в рамках реализации проекта «Народный бюджет» в Республике Коми
</t>
    </r>
  </si>
  <si>
    <r>
      <rPr>
        <b/>
        <sz val="13"/>
        <rFont val="Times New Roman"/>
        <family val="1"/>
        <charset val="204"/>
      </rPr>
      <t xml:space="preserve">Контрольное событие 46. </t>
    </r>
    <r>
      <rPr>
        <sz val="13"/>
        <rFont val="Times New Roman"/>
        <family val="1"/>
        <charset val="204"/>
      </rPr>
      <t xml:space="preserve">Реализованы муниципальными образовательными организациями региональные проекты «Народный бюджет» в сфере образования на территории МО ГО «Сыктывкар» в 2023 году
</t>
    </r>
  </si>
  <si>
    <r>
      <rPr>
        <b/>
        <sz val="13"/>
        <rFont val="Times New Roman"/>
        <family val="1"/>
        <charset val="204"/>
      </rPr>
      <t xml:space="preserve">Контрольное событие 47. </t>
    </r>
    <r>
      <rPr>
        <sz val="13"/>
        <rFont val="Times New Roman"/>
        <family val="1"/>
        <charset val="204"/>
      </rPr>
      <t xml:space="preserve">Реализованы муниципальными образовательными организациями проекты школьного инициативного бюджетирования «Народный бюджет в школе» в 2023 году
</t>
    </r>
  </si>
  <si>
    <r>
      <rPr>
        <b/>
        <sz val="13"/>
        <rFont val="Times New Roman"/>
        <family val="1"/>
        <charset val="204"/>
      </rPr>
      <t xml:space="preserve">Основное мероприятие 2.2.2. </t>
    </r>
    <r>
      <rPr>
        <sz val="13"/>
        <rFont val="Times New Roman"/>
        <family val="1"/>
        <charset val="204"/>
      </rPr>
      <t>Обеспечение роста уровня оплаты труда педагогических работников организаций дошкольного, общего и дополнительного образования в Республике Коми</t>
    </r>
  </si>
  <si>
    <r>
      <rPr>
        <b/>
        <sz val="13"/>
        <rFont val="Times New Roman"/>
        <family val="1"/>
        <charset val="204"/>
      </rPr>
      <t>Мероприятие 2.2.2.1.</t>
    </r>
    <r>
      <rPr>
        <sz val="13"/>
        <rFont val="Times New Roman"/>
        <family val="1"/>
        <charset val="204"/>
      </rPr>
      <t xml:space="preserve"> Обеспечение соответствия уровня заработной платы педагогических работников муниципальных общеобразовательных организаций уровню средней заработной платы по Республике Коми в соответствии с Указом Президента Российской Федерации от 7 мая 2012 г. N 597 "О мероприятиях по реализации государственной социальной политики"</t>
    </r>
  </si>
  <si>
    <r>
      <rPr>
        <b/>
        <sz val="13"/>
        <rFont val="Times New Roman"/>
        <family val="1"/>
        <charset val="204"/>
      </rPr>
      <t xml:space="preserve">Контрольное событие 48. </t>
    </r>
    <r>
      <rPr>
        <sz val="13"/>
        <rFont val="Times New Roman"/>
        <family val="1"/>
        <charset val="204"/>
      </rPr>
      <t>Сохранен уровнь заработной платы педагогических работников муниципальных общеобразовательных организаций на уровне средней заработной платы по Республике Коми</t>
    </r>
  </si>
  <si>
    <r>
      <rPr>
        <b/>
        <sz val="13"/>
        <rFont val="Times New Roman"/>
        <family val="1"/>
        <charset val="204"/>
      </rPr>
      <t>Основное мероприятие 2.2.3.</t>
    </r>
    <r>
      <rPr>
        <sz val="13"/>
        <rFont val="Times New Roman"/>
        <family val="1"/>
        <charset val="204"/>
      </rPr>
      <t xml:space="preserve"> Повышение оплаты труда отдельных категорий работников в сфере образования</t>
    </r>
  </si>
  <si>
    <r>
      <rPr>
        <b/>
        <sz val="13"/>
        <rFont val="Times New Roman"/>
        <family val="1"/>
        <charset val="204"/>
      </rPr>
      <t xml:space="preserve">Мероприятие 2.2.3.1. </t>
    </r>
    <r>
      <rPr>
        <sz val="13"/>
        <rFont val="Times New Roman"/>
        <family val="1"/>
        <charset val="204"/>
      </rPr>
      <t>Обеспечение соответствия уровня заработной платы педагогических работников муниципальных организаций дополнительного образования детей уровню средней заработной платы по Республике Коми</t>
    </r>
  </si>
  <si>
    <r>
      <rPr>
        <b/>
        <sz val="13"/>
        <rFont val="Times New Roman"/>
        <family val="1"/>
        <charset val="204"/>
      </rPr>
      <t xml:space="preserve">Контрольное событие 49. </t>
    </r>
    <r>
      <rPr>
        <sz val="13"/>
        <rFont val="Times New Roman"/>
        <family val="1"/>
        <charset val="204"/>
      </rPr>
      <t xml:space="preserve">Сохранен уровнь заработной платы педагогических работников муниципальных организаций дополнительного образования детей на уровне средней заработной платы по Республике Коми 
</t>
    </r>
  </si>
  <si>
    <r>
      <t xml:space="preserve">Основное мероприятие 2.2.5. </t>
    </r>
    <r>
      <rPr>
        <sz val="13"/>
        <rFont val="Times New Roman"/>
        <family val="1"/>
        <charset val="204"/>
      </rPr>
      <t>"Строительство и реконструкция объектов общего и дополнительного образования, в том числе в рамках реализации мероприятий регионального проекта "Современная школа"</t>
    </r>
    <r>
      <rPr>
        <b/>
        <sz val="13"/>
        <rFont val="Times New Roman"/>
        <family val="1"/>
        <charset val="204"/>
      </rPr>
      <t xml:space="preserve">
</t>
    </r>
  </si>
  <si>
    <r>
      <t xml:space="preserve">Мероприятие 2.2.5.1. </t>
    </r>
    <r>
      <rPr>
        <sz val="13"/>
        <rFont val="Times New Roman"/>
        <family val="1"/>
        <charset val="204"/>
      </rPr>
      <t>Строительство корпуса школы на территории МОУ "СОШ N 3" по адресу г. Сыктывкар, ул. Тентюковская, 353</t>
    </r>
  </si>
  <si>
    <r>
      <t xml:space="preserve">Контрольное событие 50. </t>
    </r>
    <r>
      <rPr>
        <sz val="13"/>
        <rFont val="Times New Roman"/>
        <family val="1"/>
        <charset val="204"/>
      </rPr>
      <t xml:space="preserve">Получено положительное заключение государственной экспертизы разработанной проектно-сметной документации на строительство корпуса школы на территории МОУ "СОШ N 3" по адресу г. Сыктывкар, ул. Тентюковская, 353
</t>
    </r>
  </si>
  <si>
    <r>
      <t xml:space="preserve">Мероприятие 2.2.5.2. </t>
    </r>
    <r>
      <rPr>
        <sz val="13"/>
        <rFont val="Times New Roman"/>
        <family val="1"/>
        <charset val="204"/>
      </rPr>
      <t>Строительство корпуса школы на территории МАОУ "СОШ N 38" по адресу г. Сыктывкар, ул. Коммунистическая, 74</t>
    </r>
  </si>
  <si>
    <r>
      <rPr>
        <b/>
        <sz val="13"/>
        <rFont val="Times New Roman"/>
        <family val="1"/>
        <charset val="204"/>
      </rPr>
      <t xml:space="preserve">Контрольное событие 51. </t>
    </r>
    <r>
      <rPr>
        <sz val="13"/>
        <rFont val="Times New Roman"/>
        <family val="1"/>
        <charset val="204"/>
      </rPr>
      <t xml:space="preserve">Получено положительное заключение государственной экспертизы разработанной проектно-сметной документации на строительство корпуса школы на территории МАОУ "СОШ N 38" по адресу г. Сыктывкар, ул. Коммунистическая, 74
</t>
    </r>
  </si>
  <si>
    <r>
      <t xml:space="preserve">Мероприятие 2.2.5.3. </t>
    </r>
    <r>
      <rPr>
        <sz val="13"/>
        <rFont val="Times New Roman"/>
        <family val="1"/>
        <charset val="204"/>
      </rPr>
      <t>Строительство школы по ул. 1-я линия, 4, мкр. Емваль, Эжвинского района, г. Сыктывкар, Республики Коми</t>
    </r>
  </si>
  <si>
    <r>
      <rPr>
        <b/>
        <sz val="13"/>
        <rFont val="Times New Roman"/>
        <family val="1"/>
        <charset val="204"/>
      </rPr>
      <t xml:space="preserve">Контрольное событие 52. </t>
    </r>
    <r>
      <rPr>
        <sz val="13"/>
        <rFont val="Times New Roman"/>
        <family val="1"/>
        <charset val="204"/>
      </rPr>
      <t xml:space="preserve">Проведены работы по подготовке проектно-сметной документации по строительству школы по ул. 1-я линия, 4, мкр. Емваль, Эжвинского района, г. Сыктывкар, Республики Коми
</t>
    </r>
  </si>
  <si>
    <r>
      <rPr>
        <b/>
        <sz val="13"/>
        <rFont val="Times New Roman"/>
        <family val="1"/>
        <charset val="204"/>
      </rPr>
      <t>Основное мероприятие 2.2.6.</t>
    </r>
    <r>
      <rPr>
        <sz val="13"/>
        <rFont val="Times New Roman"/>
        <family val="1"/>
        <charset val="204"/>
      </rPr>
      <t xml:space="preserve">  Реализация отдельных мероприятий регионального проекта "Цифровая образовательная среда"</t>
    </r>
  </si>
  <si>
    <r>
      <rPr>
        <b/>
        <sz val="13"/>
        <rFont val="Times New Roman"/>
        <family val="1"/>
        <charset val="204"/>
      </rPr>
      <t>Мероприятие 2.2.6.1.</t>
    </r>
    <r>
      <rPr>
        <sz val="13"/>
        <rFont val="Times New Roman"/>
        <family val="1"/>
        <charset val="204"/>
      </rPr>
      <t xml:space="preserve"> Обеспечение образовательных организаций Интернет-соединением со скоростью не менее 100 Мб/с</t>
    </r>
  </si>
  <si>
    <r>
      <rPr>
        <b/>
        <sz val="13"/>
        <rFont val="Times New Roman"/>
        <family val="1"/>
        <charset val="204"/>
      </rPr>
      <t xml:space="preserve">Контрольное событие 53. </t>
    </r>
    <r>
      <rPr>
        <sz val="13"/>
        <rFont val="Times New Roman"/>
        <family val="1"/>
        <charset val="204"/>
      </rPr>
      <t>Проведен мониторинг скорости Интернет-соединения в образовательных организациях</t>
    </r>
  </si>
  <si>
    <r>
      <t xml:space="preserve">Основное мероприятие 2.2.8. </t>
    </r>
    <r>
      <rPr>
        <sz val="13"/>
        <rFont val="Times New Roman"/>
        <family val="1"/>
        <charset val="204"/>
      </rPr>
      <t>Обеспечение персонифицированного финансирования дополнительного образования детей</t>
    </r>
  </si>
  <si>
    <r>
      <rPr>
        <b/>
        <sz val="13"/>
        <rFont val="Times New Roman"/>
        <family val="1"/>
        <charset val="204"/>
      </rPr>
      <t xml:space="preserve">Мероприятие 2.2.8.1. </t>
    </r>
    <r>
      <rPr>
        <sz val="13"/>
        <rFont val="Times New Roman"/>
        <family val="1"/>
        <charset val="204"/>
      </rPr>
      <t>Обеспечение деятельности Муниципального опорного центра по организации работы системы персонифицированного финансирования дополнительного образования детей в МО ГО "Сыктывкар"</t>
    </r>
  </si>
  <si>
    <r>
      <rPr>
        <b/>
        <sz val="13"/>
        <rFont val="Times New Roman"/>
        <family val="1"/>
        <charset val="204"/>
      </rPr>
      <t xml:space="preserve">Контрольное событие 54. </t>
    </r>
    <r>
      <rPr>
        <sz val="13"/>
        <rFont val="Times New Roman"/>
        <family val="1"/>
        <charset val="204"/>
      </rPr>
      <t xml:space="preserve">Проведен мониторинг проведения оценки мероприятий в системе персонифицированного финансирования дополнительного образования детей муниципальных учреждений дополнительного образования в МО ГО "Сыктывкар" в сфере образования
</t>
    </r>
  </si>
  <si>
    <r>
      <rPr>
        <b/>
        <sz val="13"/>
        <rFont val="Times New Roman"/>
        <family val="1"/>
        <charset val="204"/>
      </rPr>
      <t xml:space="preserve">Основное мероприятие 2.2.9. </t>
    </r>
    <r>
      <rPr>
        <sz val="13"/>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</si>
  <si>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 xml:space="preserve">Контрольное событие 55. </t>
    </r>
    <r>
      <rPr>
        <sz val="13"/>
        <rFont val="Times New Roman"/>
        <family val="1"/>
        <charset val="204"/>
      </rPr>
      <t xml:space="preserve">Выплачена ежемесячная денежная компенсация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t>
    </r>
  </si>
  <si>
    <r>
      <rPr>
        <b/>
        <sz val="13"/>
        <rFont val="Times New Roman"/>
        <family val="1"/>
        <charset val="204"/>
      </rPr>
      <t xml:space="preserve">Основное мероприятие 3.1.1. </t>
    </r>
    <r>
      <rPr>
        <sz val="13"/>
        <rFont val="Times New Roman"/>
        <family val="1"/>
        <charset val="204"/>
      </rPr>
      <t>Осуществление процесса оздоровления и отдыха детей</t>
    </r>
  </si>
  <si>
    <r>
      <rPr>
        <b/>
        <sz val="13"/>
        <rFont val="Times New Roman"/>
        <family val="1"/>
        <charset val="204"/>
      </rPr>
      <t>Мероприятие 3.1.1.1.</t>
    </r>
    <r>
      <rPr>
        <sz val="13"/>
        <rFont val="Times New Roman"/>
        <family val="1"/>
        <charset val="204"/>
      </rPr>
      <t xml:space="preserve"> Проведение оздоровительной кампании детей</t>
    </r>
  </si>
  <si>
    <r>
      <rPr>
        <b/>
        <sz val="13"/>
        <rFont val="Times New Roman"/>
        <family val="1"/>
        <charset val="204"/>
      </rPr>
      <t xml:space="preserve">Контрольное событие 56. </t>
    </r>
    <r>
      <rPr>
        <sz val="13"/>
        <rFont val="Times New Roman"/>
        <family val="1"/>
        <charset val="204"/>
      </rPr>
      <t xml:space="preserve">Открыты оздоровительные лагеря с дневным пребыванием на базе муниципальных образовательных организаций (Мониторинг круглогодичного оздоровления в системе АРИСМО)
</t>
    </r>
  </si>
  <si>
    <r>
      <rPr>
        <b/>
        <sz val="13"/>
        <rFont val="Times New Roman"/>
        <family val="1"/>
        <charset val="204"/>
      </rPr>
      <t xml:space="preserve">Контрольное событие 57. </t>
    </r>
    <r>
      <rPr>
        <sz val="13"/>
        <rFont val="Times New Roman"/>
        <family val="1"/>
        <charset val="204"/>
      </rPr>
      <t xml:space="preserve">Скомплектованы группы учащихся в загородные стационарные детские оздоровительные лагеря в соответствии с предоставляемой Министерством образования и молодежной политики Республики Коми квотой 
</t>
    </r>
  </si>
  <si>
    <r>
      <rPr>
        <b/>
        <sz val="13"/>
        <rFont val="Times New Roman"/>
        <family val="1"/>
        <charset val="204"/>
      </rPr>
      <t>Основное мероприятие 3.2.1.</t>
    </r>
    <r>
      <rPr>
        <sz val="13"/>
        <rFont val="Times New Roman"/>
        <family val="1"/>
        <charset val="204"/>
      </rPr>
      <t xml:space="preserve"> Реализация отдельных мероприятий регионального проекта "Социальная активность"</t>
    </r>
  </si>
  <si>
    <r>
      <rPr>
        <b/>
        <sz val="13"/>
        <rFont val="Times New Roman"/>
        <family val="1"/>
        <charset val="204"/>
      </rPr>
      <t>Мероприятие 3.2.1.1</t>
    </r>
    <r>
      <rPr>
        <i/>
        <sz val="13"/>
        <rFont val="Times New Roman"/>
        <family val="1"/>
        <charset val="204"/>
      </rPr>
      <t xml:space="preserve">. </t>
    </r>
    <r>
      <rPr>
        <sz val="13"/>
        <rFont val="Times New Roman"/>
        <family val="1"/>
        <charset val="204"/>
      </rPr>
      <t>Развитие деятельности общественных и иных объединений</t>
    </r>
  </si>
  <si>
    <r>
      <t xml:space="preserve">Контрольное событие 58. </t>
    </r>
    <r>
      <rPr>
        <sz val="13"/>
        <rFont val="Times New Roman"/>
        <family val="1"/>
        <charset val="204"/>
      </rPr>
      <t xml:space="preserve">Организованы молодежные форумы, слеты, сборы </t>
    </r>
    <r>
      <rPr>
        <b/>
        <sz val="13"/>
        <rFont val="Times New Roman"/>
        <family val="1"/>
        <charset val="204"/>
      </rPr>
      <t xml:space="preserve">
</t>
    </r>
  </si>
  <si>
    <r>
      <rPr>
        <b/>
        <sz val="13"/>
        <rFont val="Times New Roman"/>
        <family val="1"/>
        <charset val="204"/>
      </rPr>
      <t xml:space="preserve">Контрольное событие 59. </t>
    </r>
    <r>
      <rPr>
        <sz val="13"/>
        <rFont val="Times New Roman"/>
        <family val="1"/>
        <charset val="204"/>
      </rPr>
      <t xml:space="preserve">Обеспечена деятельность муниципального Центра волонтерства и добровольчества (охват добровольческой деятельности не менее 16 % от общего числа детей и молодежи)
</t>
    </r>
  </si>
  <si>
    <r>
      <rPr>
        <b/>
        <sz val="13"/>
        <rFont val="Times New Roman"/>
        <family val="1"/>
        <charset val="204"/>
      </rPr>
      <t xml:space="preserve">Основное мероприятие 3.3.1. </t>
    </r>
    <r>
      <rPr>
        <sz val="13"/>
        <rFont val="Times New Roman"/>
        <family val="1"/>
        <charset val="204"/>
      </rPr>
      <t xml:space="preserve">Создание условий для вовлечения молодежи в социальную практику, гражданского образования и патриотического воспитания молодежи, содействие формированию у подрастающего поколения уважительного отношения ко всем этносам и религиям, формированию правовых, культурных и нравственных ценностей, стойкого неприятия идеологии терроризма и экстремизма среди молодежи
</t>
    </r>
  </si>
  <si>
    <r>
      <rPr>
        <b/>
        <sz val="13"/>
        <rFont val="Times New Roman"/>
        <family val="1"/>
        <charset val="204"/>
      </rPr>
      <t>Мероприятие 3.3.1.1.</t>
    </r>
    <r>
      <rPr>
        <sz val="13"/>
        <rFont val="Times New Roman"/>
        <family val="1"/>
        <charset val="204"/>
      </rPr>
      <t xml:space="preserve"> Организация участия во Всероссийских и республиканских патриотических акциях, предоставление грантов по поддержке молодежных инициатив</t>
    </r>
  </si>
  <si>
    <r>
      <rPr>
        <b/>
        <sz val="13"/>
        <rFont val="Times New Roman"/>
        <family val="1"/>
        <charset val="204"/>
      </rPr>
      <t xml:space="preserve">Контрольное событие 60. </t>
    </r>
    <r>
      <rPr>
        <sz val="13"/>
        <rFont val="Times New Roman"/>
        <family val="1"/>
        <charset val="204"/>
      </rPr>
      <t xml:space="preserve">Участие во Всероссийских и республиканских патриотических акциях 
</t>
    </r>
  </si>
  <si>
    <r>
      <rPr>
        <b/>
        <sz val="13"/>
        <rFont val="Times New Roman"/>
        <family val="1"/>
        <charset val="204"/>
      </rPr>
      <t xml:space="preserve">Контрольное событие 61. </t>
    </r>
    <r>
      <rPr>
        <sz val="13"/>
        <rFont val="Times New Roman"/>
        <family val="1"/>
        <charset val="204"/>
      </rPr>
      <t xml:space="preserve">Проведены мероприятия, направленные на гражданское и военно-патриотическое воспитание молодежи, обеспечена деятельность военно-патриотических клубов 
</t>
    </r>
  </si>
  <si>
    <r>
      <rPr>
        <b/>
        <sz val="13"/>
        <rFont val="Times New Roman"/>
        <family val="1"/>
        <charset val="204"/>
      </rPr>
      <t xml:space="preserve">Контрольное событие 62. </t>
    </r>
    <r>
      <rPr>
        <sz val="13"/>
        <rFont val="Times New Roman"/>
        <family val="1"/>
        <charset val="204"/>
      </rPr>
      <t xml:space="preserve">Обеспечение проведенния фестивалей, конкурсов, форумов и конференций (не менее 10 мероприятий), обеспечение деятельности РДШ
</t>
    </r>
  </si>
  <si>
    <r>
      <rPr>
        <b/>
        <sz val="13"/>
        <rFont val="Times New Roman"/>
        <family val="1"/>
        <charset val="204"/>
      </rPr>
      <t>Основное мероприятие 3.4.1.</t>
    </r>
    <r>
      <rPr>
        <sz val="13"/>
        <rFont val="Times New Roman"/>
        <family val="1"/>
        <charset val="204"/>
      </rPr>
      <t xml:space="preserve"> Создание условий для выявления и поддержки талантливой молодежи, поддержки общественно значимых инициатив и проектов</t>
    </r>
  </si>
  <si>
    <r>
      <rPr>
        <b/>
        <sz val="13"/>
        <rFont val="Times New Roman"/>
        <family val="1"/>
        <charset val="204"/>
      </rPr>
      <t xml:space="preserve">Мероприятие 3.4.1.1. </t>
    </r>
    <r>
      <rPr>
        <sz val="13"/>
        <rFont val="Times New Roman"/>
        <family val="1"/>
        <charset val="204"/>
      </rPr>
      <t>Обеспечение реализации мероприятий по выполнению учреждением по организации работы с молодежью муниципального задания</t>
    </r>
  </si>
  <si>
    <r>
      <rPr>
        <b/>
        <sz val="13"/>
        <rFont val="Times New Roman"/>
        <family val="1"/>
        <charset val="204"/>
      </rPr>
      <t xml:space="preserve">Контрольное событие 63. </t>
    </r>
    <r>
      <rPr>
        <sz val="13"/>
        <rFont val="Times New Roman"/>
        <family val="1"/>
        <charset val="204"/>
      </rPr>
      <t xml:space="preserve">Обеспечено функционирование муниципального учреждения по организации работы с молодежью (отчет о выполнении муниципального задания)
</t>
    </r>
  </si>
  <si>
    <r>
      <rPr>
        <b/>
        <sz val="13"/>
        <rFont val="Times New Roman"/>
        <family val="1"/>
        <charset val="204"/>
      </rPr>
      <t>Мероприятие 3.4.1.2.</t>
    </r>
    <r>
      <rPr>
        <sz val="13"/>
        <rFont val="Times New Roman"/>
        <family val="1"/>
        <charset val="204"/>
      </rPr>
      <t xml:space="preserve"> Поддержка талантливой молодежи и одаренных учащихся </t>
    </r>
  </si>
  <si>
    <r>
      <rPr>
        <b/>
        <sz val="13"/>
        <rFont val="Times New Roman"/>
        <family val="1"/>
        <charset val="204"/>
      </rPr>
      <t xml:space="preserve">Контрольное событие 64. </t>
    </r>
    <r>
      <rPr>
        <sz val="13"/>
        <rFont val="Times New Roman"/>
        <family val="1"/>
        <charset val="204"/>
      </rPr>
      <t xml:space="preserve">Своевременно обеспечены ежемесячные выплаты стипендий учащимся 
</t>
    </r>
  </si>
  <si>
    <r>
      <rPr>
        <b/>
        <sz val="13"/>
        <rFont val="Times New Roman"/>
        <family val="1"/>
        <charset val="204"/>
      </rPr>
      <t xml:space="preserve">Основное мероприятие 3.5.1.   </t>
    </r>
    <r>
      <rPr>
        <sz val="13"/>
        <rFont val="Times New Roman"/>
        <family val="1"/>
        <charset val="204"/>
      </rPr>
      <t>Проведение комплекса мероприятий для мотивирования детей и молодежи по формированию здорового образа жизни</t>
    </r>
  </si>
  <si>
    <r>
      <t xml:space="preserve">Мероприятие 3.5.1.1. </t>
    </r>
    <r>
      <rPr>
        <sz val="13"/>
        <rFont val="Times New Roman"/>
        <family val="1"/>
        <charset val="204"/>
      </rPr>
      <t>Реализация комплекса мер по профилактике безнадзорности и правонарушений среди несовершеннолетних</t>
    </r>
  </si>
  <si>
    <r>
      <rPr>
        <b/>
        <sz val="13"/>
        <rFont val="Times New Roman"/>
        <family val="1"/>
        <charset val="204"/>
      </rPr>
      <t xml:space="preserve">Контрольное событие 65. </t>
    </r>
    <r>
      <rPr>
        <sz val="13"/>
        <rFont val="Times New Roman"/>
        <family val="1"/>
        <charset val="204"/>
      </rPr>
      <t xml:space="preserve">Проведены мероприятия, направленные на здоровый образ жизни и профилактику асоциальных проявлений среди несовершеннолетних
</t>
    </r>
  </si>
  <si>
    <r>
      <rPr>
        <b/>
        <sz val="13"/>
        <rFont val="Times New Roman"/>
        <family val="1"/>
        <charset val="204"/>
      </rPr>
      <t xml:space="preserve">Контрольное событие 66. </t>
    </r>
    <r>
      <rPr>
        <sz val="13"/>
        <rFont val="Times New Roman"/>
        <family val="1"/>
        <charset val="204"/>
      </rPr>
      <t xml:space="preserve">Организована деятельность школьных спортивных клубов (не менее 28 клубов)
</t>
    </r>
  </si>
  <si>
    <r>
      <rPr>
        <b/>
        <sz val="13"/>
        <rFont val="Times New Roman"/>
        <family val="1"/>
        <charset val="204"/>
      </rPr>
      <t>Основное мероприятие 4.1.1.</t>
    </r>
    <r>
      <rPr>
        <sz val="13"/>
        <rFont val="Times New Roman"/>
        <family val="1"/>
        <charset val="204"/>
      </rPr>
      <t xml:space="preserve"> Обеспечение функций муниципальных органов, в том числе территориальных органов</t>
    </r>
  </si>
  <si>
    <r>
      <rPr>
        <b/>
        <sz val="13"/>
        <rFont val="Times New Roman"/>
        <family val="1"/>
        <charset val="204"/>
      </rPr>
      <t>Основное мероприятие 4.1.2.</t>
    </r>
    <r>
      <rPr>
        <sz val="13"/>
        <rFont val="Times New Roman"/>
        <family val="1"/>
        <charset val="204"/>
      </rPr>
      <t xml:space="preserve"> Реализация прочих функций, связанных с муниципальным управлением</t>
    </r>
  </si>
  <si>
    <r>
      <rPr>
        <b/>
        <sz val="13"/>
        <rFont val="Times New Roman"/>
        <family val="1"/>
        <charset val="204"/>
      </rPr>
      <t>Основное мероприятие 4.1.3.</t>
    </r>
    <r>
      <rPr>
        <sz val="13"/>
        <rFont val="Times New Roman"/>
        <family val="1"/>
        <charset val="204"/>
      </rPr>
      <t xml:space="preserve"> Обеспечение деятельности (оказание услуг) муниципальных учреждений (организаций)</t>
    </r>
  </si>
  <si>
    <r>
      <rPr>
        <b/>
        <sz val="13"/>
        <rFont val="Times New Roman"/>
        <family val="1"/>
        <charset val="204"/>
      </rPr>
      <t xml:space="preserve">Основное мероприятие 4.1.4. </t>
    </r>
    <r>
      <rPr>
        <sz val="13"/>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</si>
  <si>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 xml:space="preserve">Основное мероприятие 4.1.5. </t>
    </r>
    <r>
      <rPr>
        <sz val="13"/>
        <rFont val="Times New Roman"/>
        <family val="1"/>
        <charset val="204"/>
      </rPr>
      <t>Создание условий для функционирования муниципальных учреждений (организаций)</t>
    </r>
  </si>
  <si>
    <t>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проведен своевременно 12.01.2023 г.
Проведенный анализ показал, что муниципальное задание «Выполнено в полном объеме».</t>
  </si>
  <si>
    <t xml:space="preserve"> За 1 квартал 2023 г. принято и своевременно рассмотрено 1 930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</si>
  <si>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За 1 квартал 2023 г. своевременно выдано 1 333  уведомлений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 213 уведомлений об отказе в предоставлении муниципальной услуги.</t>
  </si>
  <si>
    <r>
      <t xml:space="preserve">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t>
    </r>
    <r>
      <rPr>
        <b/>
        <sz val="14"/>
        <color indexed="17"/>
        <rFont val="Times New Roman"/>
        <family val="1"/>
        <charset val="204"/>
      </rPr>
      <t>эффективной</t>
    </r>
    <r>
      <rPr>
        <b/>
        <sz val="14"/>
        <rFont val="Times New Roman"/>
        <family val="1"/>
        <charset val="204"/>
      </rPr>
      <t xml:space="preserve"> по итогам реализации за 3 месяца 2023 года
Эффективность = ((0/0)+(17/17)+(1583042,7/6799133,1)) / 3 *100%= 41,1 % (эффективна, если больше или равно 10%)</t>
    </r>
  </si>
  <si>
    <t>Мониторинг средней заработной платы педагогических работников муниципальных дошкольных образовательных организаций проведен своевременно 09.01.2023 г. Проведенный анализ выполнения целевого показателя по педагогическим работникам показал, что средняя заработная плата педагогических работников муниципальных дошкольных образовательных организаций по состоянию на 01.01.2023 года составила 44824,00 руб., что соответствует 101,2 % установленного целевого показателя среднемесячной заработной платы педагогических работников, реализующих образовательные программы дошкольного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</si>
</sst>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_-* #,##0.0\ _₽_-;\-* #,##0.0\ _₽_-;_-* &quot;-&quot;?\ _₽_-;_-@_-"/>
    <numFmt numFmtId="166" formatCode="#,##0.0"/>
  </numFmts>
  <fonts count="24" x14ac:knownFonts="1">
    <font>
      <sz val="11"/>
      <color theme="1"/>
      <name val="Calibri"/>
      <family val="2"/>
      <charset val="204"/>
      <scheme val="minor"/>
    </font>
    <font>
      <u/>
      <sz val="11"/>
      <color theme="10"/>
      <name val="Calibri"/>
      <family val="2"/>
      <charset val="204"/>
      <scheme val="minor"/>
    </font>
    <font>
      <sz val="11"/>
      <color theme="1"/>
      <name val="Calibri"/>
      <family val="2"/>
      <charset val="204"/>
      <scheme val="minor"/>
    </font>
    <font>
      <sz val="12"/>
      <name val="Times New Roman"/>
      <family val="1"/>
      <charset val="204"/>
    </font>
    <font>
      <sz val="12"/>
      <name val="Calibri"/>
      <family val="2"/>
      <charset val="204"/>
      <scheme val="minor"/>
    </font>
    <font>
      <b/>
      <sz val="12"/>
      <name val="Times New Roman"/>
      <family val="1"/>
      <charset val="204"/>
    </font>
    <font>
      <sz val="10"/>
      <name val="Arial"/>
      <family val="2"/>
      <charset val="204"/>
    </font>
    <font>
      <sz val="11"/>
      <name val="Calibri"/>
      <family val="2"/>
      <charset val="204"/>
      <scheme val="minor"/>
    </font>
    <font>
      <sz val="11"/>
      <name val="Times New Roman"/>
      <family val="1"/>
      <charset val="204"/>
    </font>
    <font>
      <b/>
      <sz val="14"/>
      <name val="Times New Roman"/>
      <family val="1"/>
      <charset val="204"/>
    </font>
    <font>
      <b/>
      <sz val="14"/>
      <color indexed="17"/>
      <name val="Times New Roman"/>
      <family val="1"/>
      <charset val="204"/>
    </font>
    <font>
      <b/>
      <sz val="14"/>
      <color theme="1"/>
      <name val="Times New Roman"/>
      <family val="1"/>
      <charset val="204"/>
    </font>
    <font>
      <sz val="12"/>
      <color theme="1"/>
      <name val="Times New Roman"/>
      <family val="1"/>
      <charset val="204"/>
    </font>
    <font>
      <sz val="10"/>
      <color rgb="FF000000"/>
      <name val="Arial"/>
      <family val="2"/>
      <charset val="204"/>
    </font>
    <font>
      <sz val="14"/>
      <color theme="1"/>
      <name val="Calibri"/>
      <family val="2"/>
      <charset val="204"/>
      <scheme val="minor"/>
    </font>
    <font>
      <sz val="14"/>
      <color theme="1"/>
      <name val="Times New Roman"/>
      <family val="1"/>
      <charset val="204"/>
    </font>
    <font>
      <sz val="10"/>
      <color rgb="FF000000"/>
      <name val="Arial"/>
      <family val="2"/>
      <charset val="204"/>
    </font>
    <font>
      <b/>
      <sz val="13"/>
      <name val="Times New Roman"/>
      <family val="1"/>
      <charset val="204"/>
    </font>
    <font>
      <sz val="13"/>
      <name val="Times New Roman"/>
      <family val="1"/>
      <charset val="204"/>
    </font>
    <font>
      <sz val="13"/>
      <color theme="1"/>
      <name val="Times New Roman"/>
      <family val="1"/>
      <charset val="204"/>
    </font>
    <font>
      <sz val="13"/>
      <color theme="1"/>
      <name val="Calibri"/>
      <family val="2"/>
      <charset val="204"/>
      <scheme val="minor"/>
    </font>
    <font>
      <sz val="13"/>
      <name val="Calibri"/>
      <family val="2"/>
      <charset val="204"/>
      <scheme val="minor"/>
    </font>
    <font>
      <b/>
      <sz val="13"/>
      <color theme="1"/>
      <name val="Times New Roman"/>
      <family val="1"/>
      <charset val="204"/>
    </font>
    <font>
      <i/>
      <sz val="13"/>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D9D9D9"/>
      </left>
      <right style="thin">
        <color rgb="FFBFBFBF"/>
      </right>
      <top/>
      <bottom style="thin">
        <color rgb="FFD9D9D9"/>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s>
  <cellStyleXfs count="6">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6" fillId="0" borderId="0"/>
    <xf numFmtId="4" fontId="13" fillId="0" borderId="13">
      <alignment horizontal="right" vertical="top" shrinkToFit="1"/>
    </xf>
    <xf numFmtId="4" fontId="16" fillId="0" borderId="13">
      <alignment horizontal="right" vertical="top" shrinkToFit="1"/>
    </xf>
  </cellStyleXfs>
  <cellXfs count="315">
    <xf numFmtId="0" fontId="0" fillId="0" borderId="0" xfId="0"/>
    <xf numFmtId="0" fontId="4" fillId="2" borderId="0" xfId="0" applyFont="1" applyFill="1" applyAlignment="1">
      <alignment horizontal="left" vertical="top"/>
    </xf>
    <xf numFmtId="0" fontId="3" fillId="2" borderId="0" xfId="0" applyFont="1" applyFill="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7" fillId="2" borderId="0" xfId="0" applyFont="1" applyFill="1"/>
    <xf numFmtId="165" fontId="7" fillId="2" borderId="0" xfId="0" applyNumberFormat="1" applyFont="1" applyFill="1"/>
    <xf numFmtId="164" fontId="7" fillId="2" borderId="0" xfId="0" applyNumberFormat="1" applyFont="1" applyFill="1"/>
    <xf numFmtId="0" fontId="8" fillId="2" borderId="0" xfId="0" applyFont="1" applyFill="1"/>
    <xf numFmtId="0" fontId="7" fillId="2" borderId="0" xfId="0" applyFont="1" applyFill="1" applyAlignment="1">
      <alignment horizontal="left" vertical="top"/>
    </xf>
    <xf numFmtId="0" fontId="7" fillId="2" borderId="0" xfId="0" applyFont="1" applyFill="1" applyAlignment="1">
      <alignment vertical="top"/>
    </xf>
    <xf numFmtId="0" fontId="7" fillId="2" borderId="0" xfId="0" applyFont="1" applyFill="1" applyAlignment="1">
      <alignment horizontal="center"/>
    </xf>
    <xf numFmtId="0" fontId="7" fillId="2" borderId="0" xfId="0" applyFont="1" applyFill="1" applyBorder="1"/>
    <xf numFmtId="164" fontId="7" fillId="2" borderId="0" xfId="0" applyNumberFormat="1" applyFont="1" applyFill="1" applyBorder="1"/>
    <xf numFmtId="2" fontId="9" fillId="0" borderId="0" xfId="0" applyNumberFormat="1" applyFont="1" applyFill="1" applyBorder="1" applyAlignment="1">
      <alignment vertical="top" wrapText="1"/>
    </xf>
    <xf numFmtId="0" fontId="11" fillId="0" borderId="0" xfId="0" applyFont="1" applyFill="1" applyBorder="1" applyAlignment="1">
      <alignment wrapText="1"/>
    </xf>
    <xf numFmtId="0" fontId="14" fillId="0" borderId="0" xfId="0" applyFont="1" applyAlignment="1"/>
    <xf numFmtId="0" fontId="15" fillId="0" borderId="0" xfId="0" applyFont="1" applyAlignment="1"/>
    <xf numFmtId="166" fontId="7" fillId="2" borderId="0" xfId="0" applyNumberFormat="1" applyFont="1" applyFill="1"/>
    <xf numFmtId="166" fontId="8" fillId="2" borderId="0" xfId="0" applyNumberFormat="1" applyFont="1" applyFill="1"/>
    <xf numFmtId="166" fontId="9" fillId="0" borderId="0" xfId="0" applyNumberFormat="1" applyFont="1" applyFill="1" applyBorder="1" applyAlignment="1">
      <alignment vertical="top" wrapText="1"/>
    </xf>
    <xf numFmtId="166" fontId="11" fillId="0" borderId="0" xfId="0" applyNumberFormat="1" applyFont="1" applyFill="1" applyBorder="1" applyAlignment="1">
      <alignment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justify" vertical="center" wrapText="1"/>
    </xf>
    <xf numFmtId="0" fontId="0" fillId="0" borderId="0" xfId="0" applyAlignment="1">
      <alignment vertical="center" wrapText="1"/>
    </xf>
    <xf numFmtId="0" fontId="0" fillId="0" borderId="19" xfId="0" applyBorder="1" applyAlignment="1">
      <alignment vertical="center" wrapText="1"/>
    </xf>
    <xf numFmtId="0" fontId="0" fillId="0" borderId="19" xfId="0" applyBorder="1" applyAlignment="1">
      <alignment vertical="top" wrapText="1"/>
    </xf>
    <xf numFmtId="0" fontId="0" fillId="0" borderId="17" xfId="0" applyBorder="1" applyAlignment="1">
      <alignment vertical="top" wrapText="1"/>
    </xf>
    <xf numFmtId="0" fontId="0" fillId="0" borderId="17" xfId="0" applyBorder="1" applyAlignment="1">
      <alignment vertical="center" wrapText="1"/>
    </xf>
    <xf numFmtId="4" fontId="0" fillId="0" borderId="17" xfId="0" applyNumberFormat="1" applyBorder="1" applyAlignment="1">
      <alignment horizontal="center" vertical="center" wrapText="1"/>
    </xf>
    <xf numFmtId="0" fontId="0" fillId="0" borderId="15" xfId="0" applyBorder="1" applyAlignment="1">
      <alignment horizontal="justify" vertical="center" wrapText="1"/>
    </xf>
    <xf numFmtId="0" fontId="0" fillId="0" borderId="18" xfId="0" applyBorder="1" applyAlignment="1">
      <alignment vertical="top" wrapText="1"/>
    </xf>
    <xf numFmtId="0" fontId="0" fillId="0" borderId="15" xfId="0" applyBorder="1" applyAlignment="1">
      <alignment vertical="top" wrapText="1"/>
    </xf>
    <xf numFmtId="166" fontId="7" fillId="2" borderId="0" xfId="0" applyNumberFormat="1" applyFont="1" applyFill="1" applyBorder="1"/>
    <xf numFmtId="0" fontId="11" fillId="0" borderId="0" xfId="0" applyFont="1" applyFill="1" applyBorder="1" applyAlignment="1">
      <alignment horizontal="left" wrapText="1"/>
    </xf>
    <xf numFmtId="0" fontId="11" fillId="2" borderId="0" xfId="0" applyFont="1" applyFill="1" applyBorder="1" applyAlignment="1">
      <alignment horizontal="left" wrapText="1"/>
    </xf>
    <xf numFmtId="0" fontId="18" fillId="0" borderId="0" xfId="0" applyFont="1" applyFill="1" applyAlignment="1"/>
    <xf numFmtId="166" fontId="18" fillId="0" borderId="0" xfId="2" applyNumberFormat="1" applyFont="1" applyFill="1" applyAlignment="1">
      <alignment horizontal="center" vertical="top" wrapText="1"/>
    </xf>
    <xf numFmtId="0" fontId="18" fillId="0" borderId="1" xfId="0" applyFont="1" applyFill="1" applyBorder="1" applyAlignment="1">
      <alignment vertical="center" wrapText="1"/>
    </xf>
    <xf numFmtId="166" fontId="18" fillId="0" borderId="1" xfId="2" applyNumberFormat="1" applyFont="1" applyFill="1" applyBorder="1" applyAlignment="1">
      <alignment horizontal="center" vertical="top"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22" fillId="2" borderId="0" xfId="0" applyFont="1" applyFill="1" applyBorder="1" applyAlignment="1">
      <alignment horizontal="left" wrapText="1"/>
    </xf>
    <xf numFmtId="0" fontId="22" fillId="0" borderId="0" xfId="0" applyFont="1" applyFill="1" applyBorder="1" applyAlignment="1">
      <alignment horizontal="left" wrapText="1"/>
    </xf>
    <xf numFmtId="0" fontId="19" fillId="0" borderId="0" xfId="0" applyFont="1" applyFill="1" applyAlignment="1"/>
    <xf numFmtId="166" fontId="19" fillId="0" borderId="0" xfId="0" applyNumberFormat="1" applyFont="1" applyFill="1" applyAlignment="1">
      <alignment horizontal="center" vertical="top" wrapText="1"/>
    </xf>
    <xf numFmtId="166" fontId="18" fillId="0" borderId="0" xfId="0" applyNumberFormat="1" applyFont="1" applyFill="1" applyAlignment="1">
      <alignment horizontal="center" vertical="top" wrapText="1"/>
    </xf>
    <xf numFmtId="0" fontId="20" fillId="0" borderId="0" xfId="0" applyFont="1" applyFill="1" applyAlignment="1"/>
    <xf numFmtId="166" fontId="20" fillId="0" borderId="0" xfId="0" applyNumberFormat="1" applyFont="1" applyFill="1" applyAlignment="1">
      <alignment horizontal="center" vertical="top" wrapText="1"/>
    </xf>
    <xf numFmtId="166" fontId="21" fillId="0" borderId="0" xfId="0" applyNumberFormat="1" applyFont="1" applyFill="1" applyAlignment="1">
      <alignment horizontal="center" vertical="top" wrapText="1"/>
    </xf>
    <xf numFmtId="0" fontId="21" fillId="0" borderId="0" xfId="0" applyFont="1" applyFill="1" applyAlignment="1"/>
    <xf numFmtId="164" fontId="18" fillId="2" borderId="0" xfId="2" applyNumberFormat="1" applyFont="1" applyFill="1"/>
    <xf numFmtId="0" fontId="18" fillId="2" borderId="1" xfId="0" applyFont="1" applyFill="1" applyBorder="1" applyAlignment="1">
      <alignment horizontal="center" vertical="top" wrapText="1"/>
    </xf>
    <xf numFmtId="0" fontId="19" fillId="0" borderId="0" xfId="0" applyFont="1" applyAlignment="1"/>
    <xf numFmtId="0" fontId="20" fillId="0" borderId="0" xfId="0" applyFont="1" applyAlignment="1"/>
    <xf numFmtId="0" fontId="21" fillId="2" borderId="0" xfId="0" applyFont="1" applyFill="1" applyAlignment="1">
      <alignment vertical="top"/>
    </xf>
    <xf numFmtId="0" fontId="18" fillId="0" borderId="1" xfId="0" applyFont="1" applyFill="1" applyBorder="1" applyAlignment="1">
      <alignment horizontal="center" vertical="center" wrapText="1"/>
    </xf>
    <xf numFmtId="0" fontId="18" fillId="0" borderId="2" xfId="0" applyFont="1" applyFill="1" applyBorder="1" applyAlignment="1">
      <alignment vertical="center" wrapText="1"/>
    </xf>
    <xf numFmtId="166" fontId="18" fillId="0" borderId="2" xfId="0" applyNumberFormat="1" applyFont="1" applyFill="1" applyBorder="1" applyAlignment="1">
      <alignment horizontal="center" vertical="top" wrapText="1"/>
    </xf>
    <xf numFmtId="0" fontId="18"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166" fontId="18" fillId="0" borderId="1" xfId="2" applyNumberFormat="1" applyFont="1" applyFill="1" applyBorder="1" applyAlignment="1">
      <alignment horizontal="center" vertical="center" wrapText="1"/>
    </xf>
    <xf numFmtId="166" fontId="18" fillId="0" borderId="1" xfId="0" applyNumberFormat="1" applyFont="1" applyFill="1" applyBorder="1" applyAlignment="1">
      <alignment horizontal="center" vertical="top" wrapText="1"/>
    </xf>
    <xf numFmtId="166" fontId="18" fillId="0" borderId="1" xfId="4" applyNumberFormat="1" applyFont="1" applyFill="1" applyBorder="1" applyAlignment="1" applyProtection="1">
      <alignment horizontal="center" vertical="top" wrapText="1" shrinkToFit="1"/>
    </xf>
    <xf numFmtId="0" fontId="3" fillId="0" borderId="3" xfId="0" applyFont="1" applyFill="1" applyBorder="1" applyAlignment="1">
      <alignment horizontal="left" vertical="top" wrapText="1"/>
    </xf>
    <xf numFmtId="0" fontId="18" fillId="0" borderId="3" xfId="0" applyFont="1" applyFill="1" applyBorder="1" applyAlignment="1">
      <alignment vertical="top" wrapText="1"/>
    </xf>
    <xf numFmtId="0" fontId="3" fillId="0" borderId="0" xfId="0" applyFont="1" applyFill="1" applyAlignment="1">
      <alignment vertical="top" wrapText="1"/>
    </xf>
    <xf numFmtId="14" fontId="3" fillId="0" borderId="3" xfId="0" applyNumberFormat="1" applyFont="1" applyFill="1" applyBorder="1" applyAlignment="1">
      <alignment horizontal="center" vertical="top" wrapText="1"/>
    </xf>
    <xf numFmtId="0" fontId="3" fillId="0" borderId="3" xfId="0" applyFont="1" applyFill="1" applyBorder="1" applyAlignment="1">
      <alignment horizontal="justify" vertical="top" wrapText="1"/>
    </xf>
    <xf numFmtId="166" fontId="18" fillId="0" borderId="1" xfId="0" applyNumberFormat="1" applyFont="1" applyFill="1" applyBorder="1" applyAlignment="1">
      <alignment horizontal="center" vertical="center" wrapText="1"/>
    </xf>
    <xf numFmtId="166" fontId="18" fillId="0" borderId="2" xfId="2" applyNumberFormat="1" applyFont="1" applyFill="1" applyBorder="1" applyAlignment="1">
      <alignment horizontal="center" vertical="top" wrapText="1"/>
    </xf>
    <xf numFmtId="166" fontId="18" fillId="0" borderId="3" xfId="0" applyNumberFormat="1" applyFont="1" applyFill="1" applyBorder="1" applyAlignment="1">
      <alignment horizontal="center" vertical="top" wrapText="1"/>
    </xf>
    <xf numFmtId="0" fontId="3" fillId="0" borderId="1" xfId="0" applyFont="1" applyFill="1" applyBorder="1" applyAlignment="1">
      <alignment horizontal="left" vertical="top"/>
    </xf>
    <xf numFmtId="0" fontId="18" fillId="0" borderId="2"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vertical="top" wrapText="1"/>
    </xf>
    <xf numFmtId="14" fontId="3" fillId="0" borderId="2" xfId="0" applyNumberFormat="1" applyFont="1" applyFill="1" applyBorder="1" applyAlignment="1">
      <alignment horizontal="center" vertical="top"/>
    </xf>
    <xf numFmtId="0" fontId="3" fillId="0" borderId="2" xfId="0" applyFont="1" applyFill="1" applyBorder="1" applyAlignment="1">
      <alignment horizontal="center" vertical="top"/>
    </xf>
    <xf numFmtId="0" fontId="18" fillId="0" borderId="1" xfId="0" applyFont="1" applyFill="1" applyBorder="1" applyAlignment="1">
      <alignment vertical="center"/>
    </xf>
    <xf numFmtId="0" fontId="18" fillId="0" borderId="1" xfId="0" applyFont="1" applyFill="1" applyBorder="1" applyAlignment="1">
      <alignment vertical="top"/>
    </xf>
    <xf numFmtId="0" fontId="3" fillId="0" borderId="3" xfId="0" applyFont="1" applyFill="1" applyBorder="1" applyAlignment="1">
      <alignment horizontal="left" vertical="top"/>
    </xf>
    <xf numFmtId="0" fontId="18" fillId="0" borderId="3" xfId="0" applyFont="1" applyFill="1" applyBorder="1" applyAlignment="1">
      <alignment horizontal="left" vertical="top" wrapText="1"/>
    </xf>
    <xf numFmtId="0" fontId="3" fillId="0" borderId="3" xfId="0" applyFont="1" applyFill="1" applyBorder="1" applyAlignment="1">
      <alignment vertical="top" wrapText="1"/>
    </xf>
    <xf numFmtId="14" fontId="3" fillId="0" borderId="3" xfId="0" applyNumberFormat="1" applyFont="1" applyFill="1" applyBorder="1" applyAlignment="1">
      <alignment horizontal="center" vertical="top"/>
    </xf>
    <xf numFmtId="0" fontId="18" fillId="0" borderId="3" xfId="0" applyFont="1" applyFill="1" applyBorder="1" applyAlignment="1">
      <alignment vertical="top"/>
    </xf>
    <xf numFmtId="166" fontId="18" fillId="0" borderId="3" xfId="2" applyNumberFormat="1" applyFont="1" applyFill="1" applyBorder="1" applyAlignment="1">
      <alignment horizontal="center" vertical="top" wrapText="1"/>
    </xf>
    <xf numFmtId="0" fontId="18" fillId="0" borderId="3" xfId="0" applyFont="1" applyFill="1" applyBorder="1" applyAlignment="1">
      <alignment horizontal="justify" vertical="top" wrapText="1"/>
    </xf>
    <xf numFmtId="0" fontId="18"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top" wrapText="1"/>
    </xf>
    <xf numFmtId="0" fontId="3" fillId="0" borderId="4" xfId="0" applyFont="1" applyFill="1" applyBorder="1" applyAlignment="1">
      <alignment horizontal="left" vertical="top"/>
    </xf>
    <xf numFmtId="0" fontId="18" fillId="0" borderId="4" xfId="0" applyFont="1" applyFill="1" applyBorder="1" applyAlignment="1">
      <alignment horizontal="justify" vertical="top" wrapText="1"/>
    </xf>
    <xf numFmtId="0" fontId="3" fillId="0" borderId="4" xfId="0" applyFont="1" applyFill="1" applyBorder="1" applyAlignment="1">
      <alignment horizontal="center" vertical="center" wrapText="1"/>
    </xf>
    <xf numFmtId="0" fontId="3" fillId="0" borderId="4" xfId="0" applyFont="1" applyFill="1" applyBorder="1" applyAlignment="1">
      <alignment vertical="top" wrapText="1"/>
    </xf>
    <xf numFmtId="14" fontId="3" fillId="0" borderId="4" xfId="0" applyNumberFormat="1" applyFont="1" applyFill="1" applyBorder="1" applyAlignment="1">
      <alignment horizontal="center" vertical="top" wrapText="1"/>
    </xf>
    <xf numFmtId="0" fontId="18" fillId="0" borderId="4" xfId="0" applyFont="1" applyFill="1" applyBorder="1" applyAlignment="1">
      <alignment vertical="top"/>
    </xf>
    <xf numFmtId="166" fontId="18" fillId="0" borderId="4" xfId="2" applyNumberFormat="1" applyFont="1" applyFill="1" applyBorder="1" applyAlignment="1">
      <alignment horizontal="center" vertical="top" wrapText="1"/>
    </xf>
    <xf numFmtId="0" fontId="18" fillId="0" borderId="2" xfId="0" applyFont="1" applyFill="1" applyBorder="1" applyAlignment="1">
      <alignment vertical="center"/>
    </xf>
    <xf numFmtId="0" fontId="3" fillId="0" borderId="4" xfId="0" applyFont="1" applyFill="1" applyBorder="1" applyAlignment="1">
      <alignment horizontal="center" vertical="top" wrapText="1"/>
    </xf>
    <xf numFmtId="0" fontId="3" fillId="0" borderId="4" xfId="0" applyFont="1" applyFill="1" applyBorder="1" applyAlignment="1">
      <alignment horizontal="justify"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xf>
    <xf numFmtId="166" fontId="19" fillId="0" borderId="1" xfId="0" applyNumberFormat="1" applyFont="1" applyFill="1" applyBorder="1" applyAlignment="1">
      <alignment horizontal="center" vertical="top" wrapText="1"/>
    </xf>
    <xf numFmtId="0" fontId="18" fillId="0" borderId="4" xfId="0" applyFont="1" applyFill="1" applyBorder="1" applyAlignment="1">
      <alignment vertical="top" wrapText="1"/>
    </xf>
    <xf numFmtId="14" fontId="3" fillId="0" borderId="4" xfId="0" applyNumberFormat="1" applyFont="1" applyFill="1" applyBorder="1" applyAlignment="1">
      <alignment horizontal="center" vertical="top"/>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top"/>
    </xf>
    <xf numFmtId="49" fontId="12" fillId="0" borderId="1" xfId="0" applyNumberFormat="1" applyFont="1" applyFill="1" applyBorder="1" applyAlignment="1">
      <alignment horizontal="right" vertical="top"/>
    </xf>
    <xf numFmtId="0" fontId="19" fillId="0" borderId="1" xfId="0" applyFont="1" applyFill="1" applyBorder="1" applyAlignment="1">
      <alignmen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top" wrapText="1"/>
    </xf>
    <xf numFmtId="14" fontId="12" fillId="0" borderId="1" xfId="0" applyNumberFormat="1" applyFont="1" applyFill="1" applyBorder="1" applyAlignment="1">
      <alignment horizontal="center" vertical="top"/>
    </xf>
    <xf numFmtId="0" fontId="12" fillId="0" borderId="1" xfId="0" applyFont="1" applyFill="1" applyBorder="1" applyAlignment="1">
      <alignment horizontal="justify" vertical="top" wrapText="1"/>
    </xf>
    <xf numFmtId="0" fontId="12" fillId="0" borderId="1" xfId="0" applyFont="1" applyFill="1" applyBorder="1" applyAlignment="1">
      <alignment horizontal="center" vertical="top" wrapText="1"/>
    </xf>
    <xf numFmtId="0" fontId="3" fillId="0" borderId="3" xfId="0" applyFont="1" applyFill="1" applyBorder="1" applyAlignment="1">
      <alignment horizontal="justify" vertical="top"/>
    </xf>
    <xf numFmtId="16" fontId="3" fillId="0" borderId="1" xfId="0" applyNumberFormat="1" applyFont="1" applyFill="1" applyBorder="1" applyAlignment="1">
      <alignment horizontal="left" vertical="top"/>
    </xf>
    <xf numFmtId="0" fontId="3" fillId="0" borderId="4" xfId="0" applyFont="1" applyFill="1" applyBorder="1" applyAlignment="1">
      <alignment horizontal="center" vertical="top"/>
    </xf>
    <xf numFmtId="0" fontId="3" fillId="0" borderId="2" xfId="0" applyFont="1" applyFill="1" applyBorder="1" applyAlignment="1">
      <alignment horizontal="justify" vertical="top" wrapText="1"/>
    </xf>
    <xf numFmtId="14" fontId="3" fillId="0" borderId="1" xfId="0" applyNumberFormat="1" applyFont="1" applyFill="1" applyBorder="1" applyAlignment="1">
      <alignment horizontal="center" vertical="top"/>
    </xf>
    <xf numFmtId="0" fontId="18" fillId="0" borderId="3" xfId="0" applyFont="1" applyFill="1" applyBorder="1" applyAlignment="1">
      <alignment vertical="center" wrapText="1"/>
    </xf>
    <xf numFmtId="0" fontId="18" fillId="0" borderId="2" xfId="0" applyFont="1" applyFill="1" applyBorder="1" applyAlignment="1">
      <alignment vertical="top"/>
    </xf>
    <xf numFmtId="0" fontId="3" fillId="0" borderId="3" xfId="0" applyFont="1" applyFill="1" applyBorder="1" applyAlignment="1">
      <alignment horizontal="center" vertical="top"/>
    </xf>
    <xf numFmtId="0" fontId="3" fillId="0" borderId="3" xfId="0" applyFont="1" applyFill="1" applyBorder="1" applyAlignment="1">
      <alignment horizontal="center" vertical="center"/>
    </xf>
    <xf numFmtId="0" fontId="18" fillId="0" borderId="2" xfId="0" applyFont="1" applyFill="1" applyBorder="1" applyAlignment="1">
      <alignment horizontal="left" vertical="top" wrapText="1"/>
    </xf>
    <xf numFmtId="0" fontId="3" fillId="0" borderId="2" xfId="0" applyFont="1" applyFill="1" applyBorder="1" applyAlignment="1">
      <alignment horizontal="left" vertical="center" wrapText="1"/>
    </xf>
    <xf numFmtId="166" fontId="18" fillId="0" borderId="4"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xf>
    <xf numFmtId="0" fontId="18" fillId="0" borderId="4" xfId="0" applyFont="1" applyFill="1" applyBorder="1" applyAlignment="1">
      <alignment vertical="center" wrapText="1"/>
    </xf>
    <xf numFmtId="0" fontId="3" fillId="0" borderId="3" xfId="0" applyFont="1" applyFill="1" applyBorder="1" applyAlignment="1">
      <alignment horizontal="center" vertical="top" wrapText="1"/>
    </xf>
    <xf numFmtId="0" fontId="17" fillId="0" borderId="1" xfId="0" applyFont="1" applyFill="1" applyBorder="1" applyAlignment="1">
      <alignment vertical="top"/>
    </xf>
    <xf numFmtId="166" fontId="17" fillId="0" borderId="1" xfId="2" applyNumberFormat="1" applyFont="1" applyFill="1" applyBorder="1" applyAlignment="1">
      <alignment horizontal="center" vertical="top" wrapText="1"/>
    </xf>
    <xf numFmtId="0" fontId="17" fillId="0" borderId="1" xfId="0" applyFont="1" applyFill="1" applyBorder="1" applyAlignment="1"/>
    <xf numFmtId="0" fontId="17" fillId="0" borderId="2" xfId="0" applyFont="1" applyFill="1" applyBorder="1" applyAlignment="1"/>
    <xf numFmtId="166" fontId="17" fillId="0" borderId="2" xfId="2" applyNumberFormat="1" applyFont="1" applyFill="1" applyBorder="1" applyAlignment="1">
      <alignment horizontal="center" vertical="top" wrapText="1"/>
    </xf>
    <xf numFmtId="0" fontId="15" fillId="2" borderId="0" xfId="0" applyFont="1" applyFill="1" applyBorder="1" applyAlignment="1">
      <alignment horizontal="left" wrapText="1"/>
    </xf>
    <xf numFmtId="0" fontId="0" fillId="2" borderId="0" xfId="0" applyFont="1" applyFill="1" applyAlignment="1">
      <alignment horizontal="left" wrapText="1"/>
    </xf>
    <xf numFmtId="0" fontId="18" fillId="0" borderId="2" xfId="0" applyFont="1" applyFill="1" applyBorder="1" applyAlignment="1">
      <alignment vertical="top"/>
    </xf>
    <xf numFmtId="0" fontId="18" fillId="0" borderId="3" xfId="0" applyFont="1" applyFill="1" applyBorder="1" applyAlignment="1">
      <alignment vertical="top"/>
    </xf>
    <xf numFmtId="166" fontId="18" fillId="0" borderId="2" xfId="0" applyNumberFormat="1" applyFont="1" applyFill="1" applyBorder="1" applyAlignment="1">
      <alignment horizontal="center" vertical="top" wrapText="1"/>
    </xf>
    <xf numFmtId="166" fontId="18" fillId="0" borderId="3" xfId="0" applyNumberFormat="1" applyFont="1" applyFill="1" applyBorder="1" applyAlignment="1">
      <alignment horizontal="center" vertical="top" wrapText="1"/>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14" fontId="3" fillId="0" borderId="2" xfId="0" applyNumberFormat="1" applyFont="1" applyFill="1" applyBorder="1" applyAlignment="1">
      <alignment horizontal="center" vertical="top"/>
    </xf>
    <xf numFmtId="0" fontId="3" fillId="0" borderId="3" xfId="0"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17" fillId="0" borderId="2" xfId="0" applyFont="1" applyFill="1" applyBorder="1" applyAlignment="1">
      <alignment horizontal="justify" vertical="top" wrapText="1"/>
    </xf>
    <xf numFmtId="0" fontId="18" fillId="0" borderId="3" xfId="0" applyFont="1" applyFill="1" applyBorder="1" applyAlignment="1">
      <alignment horizontal="justify" vertical="top" wrapText="1"/>
    </xf>
    <xf numFmtId="0" fontId="3" fillId="0" borderId="2" xfId="0" applyFont="1" applyFill="1" applyBorder="1" applyAlignment="1">
      <alignment horizontal="center" vertical="top"/>
    </xf>
    <xf numFmtId="0" fontId="3" fillId="0" borderId="4" xfId="0" applyFont="1" applyFill="1" applyBorder="1" applyAlignment="1">
      <alignment horizontal="center" vertical="top"/>
    </xf>
    <xf numFmtId="0" fontId="3" fillId="0" borderId="1" xfId="0" applyFont="1" applyFill="1" applyBorder="1" applyAlignment="1">
      <alignment vertical="top" wrapText="1"/>
    </xf>
    <xf numFmtId="166" fontId="18" fillId="0" borderId="1" xfId="0" applyNumberFormat="1" applyFont="1" applyFill="1" applyBorder="1" applyAlignment="1">
      <alignment horizontal="center" vertical="top" wrapText="1"/>
    </xf>
    <xf numFmtId="166" fontId="18" fillId="0" borderId="2" xfId="2" applyNumberFormat="1" applyFont="1" applyFill="1" applyBorder="1" applyAlignment="1">
      <alignment horizontal="center" vertical="top" wrapText="1"/>
    </xf>
    <xf numFmtId="166" fontId="18" fillId="0" borderId="3" xfId="2" applyNumberFormat="1" applyFont="1" applyFill="1" applyBorder="1" applyAlignment="1">
      <alignment horizontal="center" vertical="top" wrapText="1"/>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49" fontId="3" fillId="0" borderId="2" xfId="0" applyNumberFormat="1" applyFont="1" applyFill="1" applyBorder="1" applyAlignment="1">
      <alignment horizontal="right" vertical="top"/>
    </xf>
    <xf numFmtId="49" fontId="0" fillId="0" borderId="4" xfId="0" applyNumberFormat="1" applyFill="1" applyBorder="1" applyAlignment="1">
      <alignment horizontal="right" vertical="top"/>
    </xf>
    <xf numFmtId="49" fontId="0" fillId="0" borderId="3" xfId="0" applyNumberFormat="1" applyFill="1" applyBorder="1" applyAlignment="1">
      <alignment horizontal="right" vertical="top"/>
    </xf>
    <xf numFmtId="0" fontId="20" fillId="0" borderId="4" xfId="0" applyFont="1" applyFill="1" applyBorder="1" applyAlignment="1">
      <alignment vertical="top" wrapText="1"/>
    </xf>
    <xf numFmtId="0" fontId="20" fillId="0" borderId="3" xfId="0" applyFont="1" applyFill="1" applyBorder="1" applyAlignment="1">
      <alignment vertical="top"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3" fillId="0" borderId="2" xfId="0" applyFont="1" applyFill="1" applyBorder="1" applyAlignment="1">
      <alignment vertical="top" wrapText="1"/>
    </xf>
    <xf numFmtId="0" fontId="0" fillId="0" borderId="4" xfId="0" applyFill="1" applyBorder="1" applyAlignment="1">
      <alignment vertical="top" wrapText="1"/>
    </xf>
    <xf numFmtId="0" fontId="0" fillId="0" borderId="3" xfId="0" applyFill="1" applyBorder="1" applyAlignment="1">
      <alignment vertical="top" wrapText="1"/>
    </xf>
    <xf numFmtId="166" fontId="18" fillId="0" borderId="4" xfId="2" applyNumberFormat="1" applyFont="1" applyFill="1" applyBorder="1" applyAlignment="1">
      <alignment horizontal="center" vertical="top" wrapText="1"/>
    </xf>
    <xf numFmtId="2" fontId="9" fillId="2" borderId="1" xfId="0" applyNumberFormat="1" applyFont="1" applyFill="1" applyBorder="1" applyAlignment="1">
      <alignment horizontal="left" vertical="top" wrapText="1"/>
    </xf>
    <xf numFmtId="0" fontId="11" fillId="2" borderId="1" xfId="0" applyFont="1" applyFill="1" applyBorder="1" applyAlignment="1">
      <alignment horizontal="left" wrapText="1"/>
    </xf>
    <xf numFmtId="0" fontId="18" fillId="0" borderId="4" xfId="0" applyFont="1" applyFill="1" applyBorder="1" applyAlignment="1">
      <alignment vertical="top" wrapText="1"/>
    </xf>
    <xf numFmtId="166" fontId="18" fillId="0" borderId="4" xfId="0" applyNumberFormat="1" applyFont="1" applyFill="1" applyBorder="1" applyAlignment="1">
      <alignment horizontal="center" vertical="top" wrapText="1"/>
    </xf>
    <xf numFmtId="166" fontId="18" fillId="0" borderId="1" xfId="2" applyNumberFormat="1" applyFont="1" applyFill="1" applyBorder="1" applyAlignment="1">
      <alignment horizontal="center" vertical="top" wrapText="1"/>
    </xf>
    <xf numFmtId="0" fontId="3" fillId="0" borderId="1" xfId="0" applyFont="1" applyFill="1" applyBorder="1" applyAlignment="1">
      <alignment horizontal="justify" vertical="top"/>
    </xf>
    <xf numFmtId="0" fontId="18" fillId="0" borderId="1" xfId="0" applyFont="1" applyFill="1" applyBorder="1" applyAlignment="1">
      <alignment vertical="top"/>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9" fontId="3" fillId="0" borderId="2" xfId="0" applyNumberFormat="1" applyFont="1" applyFill="1" applyBorder="1" applyAlignment="1">
      <alignment horizontal="justify" vertical="top" wrapText="1"/>
    </xf>
    <xf numFmtId="0" fontId="3" fillId="0" borderId="3" xfId="0" applyFont="1" applyFill="1" applyBorder="1" applyAlignment="1">
      <alignment horizontal="justify" vertical="top" wrapText="1"/>
    </xf>
    <xf numFmtId="0" fontId="3" fillId="0" borderId="1" xfId="0" applyFont="1" applyFill="1" applyBorder="1" applyAlignment="1">
      <alignment horizontal="justify" vertical="top" wrapText="1"/>
    </xf>
    <xf numFmtId="0" fontId="3" fillId="0" borderId="2" xfId="0" applyFont="1" applyFill="1" applyBorder="1" applyAlignment="1">
      <alignment horizontal="justify" vertical="top" wrapText="1"/>
    </xf>
    <xf numFmtId="0" fontId="0" fillId="0" borderId="4" xfId="0" applyFill="1" applyBorder="1" applyAlignment="1">
      <alignment horizontal="justify" vertical="top" wrapText="1"/>
    </xf>
    <xf numFmtId="0" fontId="0" fillId="0" borderId="3" xfId="0" applyFill="1" applyBorder="1" applyAlignment="1">
      <alignment horizontal="justify" vertical="top" wrapText="1"/>
    </xf>
    <xf numFmtId="0" fontId="3" fillId="0" borderId="4" xfId="0" applyFont="1" applyFill="1" applyBorder="1" applyAlignment="1">
      <alignment horizontal="justify" vertical="top" wrapText="1"/>
    </xf>
    <xf numFmtId="0" fontId="3" fillId="0" borderId="2" xfId="0" applyFont="1"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18" fillId="0" borderId="4" xfId="0" applyFont="1" applyFill="1" applyBorder="1" applyAlignment="1">
      <alignment vertical="top"/>
    </xf>
    <xf numFmtId="0" fontId="3" fillId="0" borderId="4"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horizontal="center" vertical="top" wrapText="1"/>
    </xf>
    <xf numFmtId="0" fontId="3" fillId="0" borderId="4" xfId="0" applyFont="1" applyFill="1" applyBorder="1" applyAlignment="1">
      <alignment horizontal="center" vertical="center"/>
    </xf>
    <xf numFmtId="0" fontId="3" fillId="0" borderId="3" xfId="0" applyFont="1" applyFill="1" applyBorder="1" applyAlignment="1">
      <alignment vertical="top"/>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14" fontId="3" fillId="0" borderId="4" xfId="0" applyNumberFormat="1" applyFont="1" applyFill="1" applyBorder="1" applyAlignment="1">
      <alignment horizontal="center" vertical="top"/>
    </xf>
    <xf numFmtId="14" fontId="3" fillId="0" borderId="3" xfId="0" applyNumberFormat="1" applyFont="1" applyFill="1" applyBorder="1" applyAlignment="1">
      <alignment horizontal="center" vertical="top"/>
    </xf>
    <xf numFmtId="14" fontId="3" fillId="0" borderId="2" xfId="0" applyNumberFormat="1" applyFont="1" applyFill="1" applyBorder="1" applyAlignment="1">
      <alignment horizontal="justify" vertical="top"/>
    </xf>
    <xf numFmtId="14" fontId="3" fillId="0" borderId="4" xfId="0" applyNumberFormat="1" applyFont="1" applyFill="1" applyBorder="1" applyAlignment="1">
      <alignment horizontal="justify" vertical="top"/>
    </xf>
    <xf numFmtId="14" fontId="3" fillId="0" borderId="3" xfId="0" applyNumberFormat="1" applyFont="1" applyFill="1" applyBorder="1" applyAlignment="1">
      <alignment horizontal="justify" vertical="top"/>
    </xf>
    <xf numFmtId="0" fontId="18" fillId="0" borderId="4" xfId="0" applyFont="1" applyFill="1" applyBorder="1" applyAlignment="1">
      <alignment vertical="center" wrapText="1"/>
    </xf>
    <xf numFmtId="0" fontId="3" fillId="0" borderId="3" xfId="0" applyFont="1" applyFill="1" applyBorder="1" applyAlignment="1">
      <alignment horizontal="center" vertical="center"/>
    </xf>
    <xf numFmtId="0" fontId="18" fillId="0" borderId="1" xfId="0" applyFont="1" applyFill="1" applyBorder="1" applyAlignment="1">
      <alignment vertical="top" wrapText="1"/>
    </xf>
    <xf numFmtId="0" fontId="18" fillId="0" borderId="2" xfId="0" applyFont="1" applyFill="1" applyBorder="1" applyAlignment="1">
      <alignment horizontal="justify" vertical="top" wrapText="1"/>
    </xf>
    <xf numFmtId="0" fontId="3" fillId="0" borderId="7"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8" xfId="0" applyFont="1" applyFill="1" applyBorder="1" applyAlignment="1">
      <alignment horizontal="left" vertical="top"/>
    </xf>
    <xf numFmtId="0" fontId="18" fillId="0" borderId="1" xfId="0" applyFont="1" applyFill="1" applyBorder="1" applyAlignment="1">
      <alignment horizontal="center" vertical="center"/>
    </xf>
    <xf numFmtId="166" fontId="18" fillId="0" borderId="1" xfId="2" applyNumberFormat="1" applyFont="1" applyFill="1" applyBorder="1" applyAlignment="1">
      <alignment horizontal="center" vertical="center" wrapText="1"/>
    </xf>
    <xf numFmtId="0" fontId="3" fillId="0" borderId="1" xfId="0" applyFont="1" applyFill="1" applyBorder="1" applyAlignment="1">
      <alignment horizontal="left" vertical="top"/>
    </xf>
    <xf numFmtId="0" fontId="5" fillId="2" borderId="1" xfId="0" applyFont="1" applyFill="1" applyBorder="1" applyAlignment="1">
      <alignment horizontal="justify" vertical="center" wrapText="1"/>
    </xf>
    <xf numFmtId="166" fontId="18" fillId="0" borderId="2" xfId="2" applyNumberFormat="1" applyFont="1" applyFill="1" applyBorder="1" applyAlignment="1">
      <alignment horizontal="center" vertical="center" wrapText="1"/>
    </xf>
    <xf numFmtId="166" fontId="18" fillId="0" borderId="3" xfId="2" applyNumberFormat="1" applyFont="1" applyFill="1" applyBorder="1" applyAlignment="1">
      <alignment horizontal="center" vertical="center" wrapText="1"/>
    </xf>
    <xf numFmtId="0" fontId="3" fillId="0" borderId="2" xfId="0" applyFont="1" applyFill="1" applyBorder="1" applyAlignment="1">
      <alignment horizontal="justify" vertical="top"/>
    </xf>
    <xf numFmtId="0" fontId="3" fillId="0" borderId="3" xfId="0" applyFont="1" applyFill="1" applyBorder="1" applyAlignment="1">
      <alignment horizontal="justify" vertical="top"/>
    </xf>
    <xf numFmtId="166" fontId="18" fillId="0" borderId="1" xfId="0" applyNumberFormat="1" applyFont="1" applyFill="1" applyBorder="1" applyAlignment="1">
      <alignment horizontal="center" vertical="center" wrapText="1"/>
    </xf>
    <xf numFmtId="0" fontId="18"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3" xfId="0" applyFont="1" applyFill="1" applyBorder="1" applyAlignment="1">
      <alignment horizontal="left" vertical="top" wrapText="1"/>
    </xf>
    <xf numFmtId="0" fontId="0" fillId="0" borderId="4" xfId="0" applyFill="1" applyBorder="1" applyAlignment="1">
      <alignment horizontal="center" vertical="top"/>
    </xf>
    <xf numFmtId="0" fontId="0" fillId="0" borderId="3" xfId="0" applyFill="1" applyBorder="1" applyAlignment="1">
      <alignment horizontal="center" vertical="top"/>
    </xf>
    <xf numFmtId="0" fontId="5" fillId="2" borderId="0" xfId="3" applyFont="1" applyFill="1" applyBorder="1" applyAlignment="1">
      <alignment horizontal="center" vertical="center" wrapText="1"/>
    </xf>
    <xf numFmtId="0" fontId="5" fillId="2" borderId="0" xfId="3" applyFont="1" applyFill="1" applyBorder="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6" fontId="3" fillId="0"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18" fillId="2" borderId="1" xfId="0" applyFont="1" applyFill="1" applyBorder="1" applyAlignment="1">
      <alignment horizontal="center" vertical="top"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left" vertical="top" wrapText="1"/>
    </xf>
    <xf numFmtId="0" fontId="18" fillId="0" borderId="3"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3" fillId="0" borderId="2" xfId="0" applyFont="1" applyFill="1" applyBorder="1" applyAlignment="1" applyProtection="1">
      <alignment horizontal="justify" vertical="top" wrapText="1"/>
      <protection locked="0"/>
    </xf>
    <xf numFmtId="0" fontId="3" fillId="0" borderId="3" xfId="0" applyFont="1" applyFill="1" applyBorder="1" applyAlignment="1" applyProtection="1">
      <alignment horizontal="justify" vertical="top" wrapText="1"/>
      <protection locked="0"/>
    </xf>
    <xf numFmtId="0" fontId="18" fillId="0" borderId="1" xfId="0" applyFont="1" applyFill="1" applyBorder="1" applyAlignment="1">
      <alignment horizontal="justify" vertical="top" wrapText="1"/>
    </xf>
    <xf numFmtId="0" fontId="3" fillId="0" borderId="4" xfId="0" applyFont="1" applyFill="1" applyBorder="1" applyAlignment="1">
      <alignment horizontal="left" vertical="top"/>
    </xf>
    <xf numFmtId="16" fontId="3" fillId="0" borderId="2" xfId="0" applyNumberFormat="1" applyFont="1" applyFill="1" applyBorder="1" applyAlignment="1">
      <alignment horizontal="center" vertical="top"/>
    </xf>
    <xf numFmtId="16" fontId="3" fillId="0" borderId="2" xfId="0" applyNumberFormat="1" applyFont="1" applyFill="1" applyBorder="1" applyAlignment="1">
      <alignment horizontal="left" vertical="top"/>
    </xf>
    <xf numFmtId="0" fontId="17" fillId="0" borderId="1" xfId="0" applyFont="1" applyFill="1" applyBorder="1" applyAlignment="1">
      <alignment horizontal="justify" vertical="top" wrapText="1"/>
    </xf>
    <xf numFmtId="0" fontId="17" fillId="0" borderId="2" xfId="0" applyFont="1" applyFill="1" applyBorder="1" applyAlignment="1">
      <alignment horizontal="left" vertical="top" wrapText="1"/>
    </xf>
    <xf numFmtId="0" fontId="17" fillId="0" borderId="2" xfId="0" applyFont="1" applyFill="1" applyBorder="1" applyAlignment="1">
      <alignment vertical="top"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1" xfId="0" applyFont="1" applyFill="1" applyBorder="1" applyAlignment="1">
      <alignmen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3" xfId="0" applyFont="1" applyFill="1" applyBorder="1" applyAlignment="1">
      <alignment horizontal="left" vertical="top"/>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14" fontId="3" fillId="0" borderId="1" xfId="0" applyNumberFormat="1" applyFont="1" applyFill="1" applyBorder="1" applyAlignment="1">
      <alignment horizontal="center" vertical="top"/>
    </xf>
    <xf numFmtId="0" fontId="0" fillId="0" borderId="4" xfId="0" applyFont="1" applyFill="1" applyBorder="1" applyAlignment="1">
      <alignment vertical="top" wrapText="1"/>
    </xf>
    <xf numFmtId="0" fontId="0" fillId="0" borderId="3" xfId="0" applyFont="1" applyFill="1" applyBorder="1" applyAlignment="1">
      <alignment vertical="top" wrapText="1"/>
    </xf>
    <xf numFmtId="0" fontId="9" fillId="0" borderId="7" xfId="0" applyFont="1" applyFill="1" applyBorder="1" applyAlignment="1">
      <alignment horizontal="left" wrapText="1"/>
    </xf>
    <xf numFmtId="0" fontId="9" fillId="0" borderId="9" xfId="0" applyFont="1" applyFill="1" applyBorder="1" applyAlignment="1">
      <alignment horizontal="left" wrapText="1"/>
    </xf>
    <xf numFmtId="0" fontId="9" fillId="0" borderId="5" xfId="0" applyFont="1" applyFill="1" applyBorder="1" applyAlignment="1">
      <alignment horizontal="left" wrapText="1"/>
    </xf>
    <xf numFmtId="0" fontId="0" fillId="0" borderId="4" xfId="0" applyFont="1" applyFill="1" applyBorder="1" applyAlignment="1">
      <alignment horizontal="center" vertical="top"/>
    </xf>
    <xf numFmtId="0" fontId="0" fillId="0" borderId="3" xfId="0" applyFont="1" applyFill="1" applyBorder="1" applyAlignment="1">
      <alignment horizontal="center" vertical="top"/>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3" fillId="0" borderId="1"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18" fillId="0" borderId="1" xfId="1" applyFont="1" applyFill="1" applyBorder="1" applyAlignment="1">
      <alignment vertical="top" wrapText="1"/>
    </xf>
    <xf numFmtId="0" fontId="18" fillId="0" borderId="1" xfId="0" applyFont="1" applyFill="1" applyBorder="1" applyAlignment="1">
      <alignment horizontal="left" vertical="top" wrapText="1"/>
    </xf>
    <xf numFmtId="0" fontId="21" fillId="0" borderId="4" xfId="0" applyFont="1" applyFill="1" applyBorder="1" applyAlignment="1">
      <alignment vertical="top" wrapText="1"/>
    </xf>
    <xf numFmtId="0" fontId="21" fillId="0" borderId="3" xfId="0" applyFont="1" applyFill="1" applyBorder="1" applyAlignment="1">
      <alignment vertical="top" wrapText="1"/>
    </xf>
    <xf numFmtId="0" fontId="3" fillId="0" borderId="4" xfId="0" applyFont="1" applyFill="1" applyBorder="1" applyAlignment="1">
      <alignment horizontal="justify" vertical="top"/>
    </xf>
    <xf numFmtId="0" fontId="18" fillId="0" borderId="1" xfId="0" applyFont="1" applyFill="1" applyBorder="1" applyAlignment="1">
      <alignment vertical="center" wrapText="1"/>
    </xf>
    <xf numFmtId="166" fontId="21" fillId="0" borderId="4" xfId="0" applyNumberFormat="1" applyFont="1" applyFill="1" applyBorder="1" applyAlignment="1">
      <alignment horizontal="center" vertical="top" wrapText="1"/>
    </xf>
    <xf numFmtId="166" fontId="21" fillId="0" borderId="3" xfId="0" applyNumberFormat="1"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7" fillId="0" borderId="3" xfId="0" applyFont="1" applyFill="1" applyBorder="1" applyAlignment="1">
      <alignment horizontal="justify" vertical="top" wrapText="1"/>
    </xf>
    <xf numFmtId="0" fontId="7" fillId="2" borderId="0" xfId="0" applyFont="1" applyFill="1" applyBorder="1" applyAlignment="1"/>
    <xf numFmtId="0" fontId="0" fillId="0" borderId="0" xfId="0" applyAlignment="1"/>
    <xf numFmtId="0" fontId="18" fillId="0" borderId="3" xfId="0" applyFont="1" applyFill="1" applyBorder="1" applyAlignment="1">
      <alignment horizontal="justify" vertical="top"/>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justify" vertical="center" wrapText="1"/>
    </xf>
    <xf numFmtId="0" fontId="0" fillId="0" borderId="18" xfId="0" applyBorder="1" applyAlignment="1">
      <alignment horizontal="justify" vertical="center" wrapText="1"/>
    </xf>
    <xf numFmtId="0" fontId="0" fillId="0" borderId="15" xfId="0" applyBorder="1" applyAlignment="1">
      <alignment horizontal="justify"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14" fontId="0" fillId="0" borderId="14" xfId="0" applyNumberFormat="1" applyBorder="1" applyAlignment="1">
      <alignment vertical="center" wrapText="1"/>
    </xf>
    <xf numFmtId="14" fontId="0" fillId="0" borderId="18" xfId="0" applyNumberFormat="1" applyBorder="1" applyAlignment="1">
      <alignment vertical="center" wrapText="1"/>
    </xf>
    <xf numFmtId="14" fontId="0" fillId="0" borderId="15" xfId="0" applyNumberFormat="1" applyBorder="1" applyAlignment="1">
      <alignment vertical="center" wrapText="1"/>
    </xf>
    <xf numFmtId="49" fontId="3" fillId="0" borderId="2" xfId="0" applyNumberFormat="1" applyFont="1" applyFill="1" applyBorder="1" applyAlignment="1">
      <alignment horizontal="justify" vertical="top" wrapText="1"/>
    </xf>
    <xf numFmtId="49" fontId="3" fillId="0" borderId="3" xfId="0" applyNumberFormat="1" applyFont="1" applyFill="1" applyBorder="1" applyAlignment="1">
      <alignment horizontal="justify" vertical="top"/>
    </xf>
  </cellXfs>
  <cellStyles count="6">
    <cellStyle name="ex62" xfId="5"/>
    <cellStyle name="ex63" xfId="4"/>
    <cellStyle name="Гиперссылка" xfId="1" builtinId="8"/>
    <cellStyle name="Обычный" xfId="0" builtinId="0"/>
    <cellStyle name="Обычный 2"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Лист1!$B$5:$B$415</c:f>
              <c:numCache>
                <c:formatCode>General</c:formatCode>
                <c:ptCount val="411"/>
                <c:pt idx="0">
                  <c:v>0</c:v>
                </c:pt>
                <c:pt idx="2">
                  <c:v>2</c:v>
                </c:pt>
                <c:pt idx="4">
                  <c:v>0</c:v>
                </c:pt>
                <c:pt idx="7">
                  <c:v>0</c:v>
                </c:pt>
                <c:pt idx="10">
                  <c:v>0</c:v>
                </c:pt>
                <c:pt idx="12">
                  <c:v>0</c:v>
                </c:pt>
                <c:pt idx="15">
                  <c:v>0</c:v>
                </c:pt>
                <c:pt idx="16">
                  <c:v>0</c:v>
                </c:pt>
                <c:pt idx="19">
                  <c:v>0</c:v>
                </c:pt>
                <c:pt idx="20">
                  <c:v>0</c:v>
                </c:pt>
                <c:pt idx="23">
                  <c:v>0</c:v>
                </c:pt>
                <c:pt idx="25">
                  <c:v>0</c:v>
                </c:pt>
                <c:pt idx="26">
                  <c:v>0</c:v>
                </c:pt>
                <c:pt idx="31">
                  <c:v>0</c:v>
                </c:pt>
                <c:pt idx="33">
                  <c:v>0</c:v>
                </c:pt>
                <c:pt idx="36">
                  <c:v>0</c:v>
                </c:pt>
                <c:pt idx="41">
                  <c:v>0</c:v>
                </c:pt>
                <c:pt idx="43">
                  <c:v>0</c:v>
                </c:pt>
                <c:pt idx="45">
                  <c:v>0</c:v>
                </c:pt>
                <c:pt idx="47">
                  <c:v>0</c:v>
                </c:pt>
                <c:pt idx="49">
                  <c:v>0</c:v>
                </c:pt>
                <c:pt idx="52">
                  <c:v>0</c:v>
                </c:pt>
                <c:pt idx="57">
                  <c:v>0</c:v>
                </c:pt>
                <c:pt idx="59">
                  <c:v>0</c:v>
                </c:pt>
                <c:pt idx="62">
                  <c:v>0</c:v>
                </c:pt>
                <c:pt idx="69">
                  <c:v>0</c:v>
                </c:pt>
                <c:pt idx="71">
                  <c:v>0</c:v>
                </c:pt>
                <c:pt idx="74">
                  <c:v>0</c:v>
                </c:pt>
                <c:pt idx="76">
                  <c:v>0</c:v>
                </c:pt>
                <c:pt idx="77">
                  <c:v>0</c:v>
                </c:pt>
                <c:pt idx="78">
                  <c:v>0</c:v>
                </c:pt>
                <c:pt idx="79">
                  <c:v>0</c:v>
                </c:pt>
                <c:pt idx="80">
                  <c:v>0</c:v>
                </c:pt>
                <c:pt idx="81">
                  <c:v>0</c:v>
                </c:pt>
                <c:pt idx="82">
                  <c:v>0</c:v>
                </c:pt>
                <c:pt idx="83">
                  <c:v>0</c:v>
                </c:pt>
                <c:pt idx="84">
                  <c:v>0</c:v>
                </c:pt>
                <c:pt idx="85">
                  <c:v>0</c:v>
                </c:pt>
                <c:pt idx="86">
                  <c:v>0</c:v>
                </c:pt>
                <c:pt idx="89">
                  <c:v>0</c:v>
                </c:pt>
                <c:pt idx="91">
                  <c:v>0</c:v>
                </c:pt>
                <c:pt idx="93">
                  <c:v>0</c:v>
                </c:pt>
                <c:pt idx="96">
                  <c:v>0</c:v>
                </c:pt>
                <c:pt idx="101">
                  <c:v>0</c:v>
                </c:pt>
                <c:pt idx="103">
                  <c:v>0</c:v>
                </c:pt>
                <c:pt idx="106">
                  <c:v>0</c:v>
                </c:pt>
                <c:pt idx="113">
                  <c:v>0</c:v>
                </c:pt>
                <c:pt idx="115">
                  <c:v>0</c:v>
                </c:pt>
                <c:pt idx="117">
                  <c:v>0</c:v>
                </c:pt>
                <c:pt idx="120">
                  <c:v>0</c:v>
                </c:pt>
                <c:pt idx="125">
                  <c:v>0</c:v>
                </c:pt>
                <c:pt idx="127">
                  <c:v>0</c:v>
                </c:pt>
                <c:pt idx="132">
                  <c:v>0</c:v>
                </c:pt>
                <c:pt idx="134">
                  <c:v>0</c:v>
                </c:pt>
                <c:pt idx="137">
                  <c:v>0</c:v>
                </c:pt>
                <c:pt idx="142">
                  <c:v>0</c:v>
                </c:pt>
                <c:pt idx="144">
                  <c:v>0</c:v>
                </c:pt>
                <c:pt idx="145">
                  <c:v>0</c:v>
                </c:pt>
                <c:pt idx="146">
                  <c:v>0</c:v>
                </c:pt>
                <c:pt idx="147">
                  <c:v>0</c:v>
                </c:pt>
                <c:pt idx="152">
                  <c:v>0</c:v>
                </c:pt>
                <c:pt idx="154">
                  <c:v>0</c:v>
                </c:pt>
                <c:pt idx="159">
                  <c:v>0</c:v>
                </c:pt>
                <c:pt idx="162">
                  <c:v>0</c:v>
                </c:pt>
                <c:pt idx="165">
                  <c:v>0</c:v>
                </c:pt>
                <c:pt idx="170">
                  <c:v>0</c:v>
                </c:pt>
                <c:pt idx="172">
                  <c:v>0</c:v>
                </c:pt>
                <c:pt idx="174">
                  <c:v>0</c:v>
                </c:pt>
                <c:pt idx="176">
                  <c:v>0</c:v>
                </c:pt>
                <c:pt idx="181">
                  <c:v>0</c:v>
                </c:pt>
                <c:pt idx="183">
                  <c:v>0</c:v>
                </c:pt>
                <c:pt idx="188">
                  <c:v>0</c:v>
                </c:pt>
                <c:pt idx="190">
                  <c:v>0</c:v>
                </c:pt>
                <c:pt idx="195">
                  <c:v>0</c:v>
                </c:pt>
                <c:pt idx="197">
                  <c:v>0</c:v>
                </c:pt>
                <c:pt idx="202">
                  <c:v>0</c:v>
                </c:pt>
                <c:pt idx="204">
                  <c:v>0</c:v>
                </c:pt>
                <c:pt idx="208">
                  <c:v>0</c:v>
                </c:pt>
                <c:pt idx="209">
                  <c:v>0</c:v>
                </c:pt>
                <c:pt idx="211">
                  <c:v>0</c:v>
                </c:pt>
                <c:pt idx="214">
                  <c:v>0</c:v>
                </c:pt>
                <c:pt idx="215">
                  <c:v>0</c:v>
                </c:pt>
                <c:pt idx="216">
                  <c:v>0</c:v>
                </c:pt>
                <c:pt idx="219">
                  <c:v>0</c:v>
                </c:pt>
                <c:pt idx="220">
                  <c:v>0</c:v>
                </c:pt>
                <c:pt idx="221">
                  <c:v>0</c:v>
                </c:pt>
                <c:pt idx="222">
                  <c:v>0</c:v>
                </c:pt>
                <c:pt idx="223">
                  <c:v>0</c:v>
                </c:pt>
                <c:pt idx="228">
                  <c:v>0</c:v>
                </c:pt>
                <c:pt idx="230">
                  <c:v>0</c:v>
                </c:pt>
                <c:pt idx="235">
                  <c:v>0</c:v>
                </c:pt>
                <c:pt idx="240">
                  <c:v>0</c:v>
                </c:pt>
                <c:pt idx="242">
                  <c:v>0</c:v>
                </c:pt>
                <c:pt idx="243">
                  <c:v>0</c:v>
                </c:pt>
                <c:pt idx="245">
                  <c:v>0</c:v>
                </c:pt>
                <c:pt idx="251">
                  <c:v>0</c:v>
                </c:pt>
                <c:pt idx="255">
                  <c:v>0</c:v>
                </c:pt>
                <c:pt idx="257">
                  <c:v>0</c:v>
                </c:pt>
                <c:pt idx="259">
                  <c:v>0</c:v>
                </c:pt>
                <c:pt idx="266">
                  <c:v>0</c:v>
                </c:pt>
                <c:pt idx="268">
                  <c:v>0</c:v>
                </c:pt>
                <c:pt idx="269">
                  <c:v>0</c:v>
                </c:pt>
                <c:pt idx="271">
                  <c:v>0</c:v>
                </c:pt>
                <c:pt idx="276">
                  <c:v>0</c:v>
                </c:pt>
                <c:pt idx="278">
                  <c:v>0</c:v>
                </c:pt>
                <c:pt idx="281">
                  <c:v>0</c:v>
                </c:pt>
                <c:pt idx="282">
                  <c:v>0</c:v>
                </c:pt>
                <c:pt idx="285">
                  <c:v>0</c:v>
                </c:pt>
                <c:pt idx="286">
                  <c:v>0</c:v>
                </c:pt>
                <c:pt idx="287">
                  <c:v>0</c:v>
                </c:pt>
                <c:pt idx="288">
                  <c:v>0</c:v>
                </c:pt>
                <c:pt idx="293">
                  <c:v>0</c:v>
                </c:pt>
                <c:pt idx="295">
                  <c:v>0</c:v>
                </c:pt>
                <c:pt idx="296">
                  <c:v>0</c:v>
                </c:pt>
                <c:pt idx="301">
                  <c:v>0</c:v>
                </c:pt>
                <c:pt idx="303">
                  <c:v>0</c:v>
                </c:pt>
                <c:pt idx="308">
                  <c:v>0</c:v>
                </c:pt>
                <c:pt idx="310">
                  <c:v>0</c:v>
                </c:pt>
                <c:pt idx="312">
                  <c:v>0</c:v>
                </c:pt>
                <c:pt idx="315">
                  <c:v>0</c:v>
                </c:pt>
                <c:pt idx="316">
                  <c:v>0</c:v>
                </c:pt>
                <c:pt idx="318">
                  <c:v>0</c:v>
                </c:pt>
                <c:pt idx="319">
                  <c:v>0</c:v>
                </c:pt>
                <c:pt idx="320">
                  <c:v>0</c:v>
                </c:pt>
                <c:pt idx="325">
                  <c:v>0</c:v>
                </c:pt>
                <c:pt idx="327">
                  <c:v>0</c:v>
                </c:pt>
                <c:pt idx="332">
                  <c:v>0</c:v>
                </c:pt>
                <c:pt idx="334">
                  <c:v>0</c:v>
                </c:pt>
                <c:pt idx="336">
                  <c:v>0</c:v>
                </c:pt>
                <c:pt idx="339">
                  <c:v>0</c:v>
                </c:pt>
                <c:pt idx="342">
                  <c:v>0</c:v>
                </c:pt>
                <c:pt idx="346">
                  <c:v>0</c:v>
                </c:pt>
                <c:pt idx="349">
                  <c:v>0</c:v>
                </c:pt>
                <c:pt idx="351">
                  <c:v>0</c:v>
                </c:pt>
                <c:pt idx="353">
                  <c:v>0</c:v>
                </c:pt>
                <c:pt idx="354">
                  <c:v>0</c:v>
                </c:pt>
                <c:pt idx="359">
                  <c:v>0</c:v>
                </c:pt>
                <c:pt idx="361">
                  <c:v>0</c:v>
                </c:pt>
                <c:pt idx="363">
                  <c:v>0</c:v>
                </c:pt>
                <c:pt idx="366">
                  <c:v>0</c:v>
                </c:pt>
                <c:pt idx="368">
                  <c:v>0</c:v>
                </c:pt>
                <c:pt idx="370">
                  <c:v>0</c:v>
                </c:pt>
                <c:pt idx="372">
                  <c:v>0</c:v>
                </c:pt>
                <c:pt idx="374">
                  <c:v>0</c:v>
                </c:pt>
                <c:pt idx="377">
                  <c:v>0</c:v>
                </c:pt>
                <c:pt idx="379">
                  <c:v>0</c:v>
                </c:pt>
                <c:pt idx="381">
                  <c:v>0</c:v>
                </c:pt>
                <c:pt idx="383">
                  <c:v>0</c:v>
                </c:pt>
                <c:pt idx="384">
                  <c:v>0</c:v>
                </c:pt>
                <c:pt idx="387">
                  <c:v>0</c:v>
                </c:pt>
                <c:pt idx="389">
                  <c:v>0</c:v>
                </c:pt>
                <c:pt idx="391">
                  <c:v>0</c:v>
                </c:pt>
                <c:pt idx="394">
                  <c:v>0</c:v>
                </c:pt>
                <c:pt idx="396">
                  <c:v>0</c:v>
                </c:pt>
                <c:pt idx="398">
                  <c:v>0</c:v>
                </c:pt>
                <c:pt idx="401">
                  <c:v>0</c:v>
                </c:pt>
                <c:pt idx="403">
                  <c:v>0</c:v>
                </c:pt>
              </c:numCache>
            </c:numRef>
          </c:val>
          <c:extLst xmlns:c16r2="http://schemas.microsoft.com/office/drawing/2015/06/chart">
            <c:ext xmlns:c16="http://schemas.microsoft.com/office/drawing/2014/chart" uri="{C3380CC4-5D6E-409C-BE32-E72D297353CC}">
              <c16:uniqueId val="{00000000-A7E7-4237-BAD3-8C8B9643D757}"/>
            </c:ext>
          </c:extLst>
        </c:ser>
        <c:ser>
          <c:idx val="1"/>
          <c:order val="1"/>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Лист1!$C$5:$C$415</c:f>
              <c:numCache>
                <c:formatCode>General</c:formatCode>
                <c:ptCount val="411"/>
                <c:pt idx="0">
                  <c:v>0</c:v>
                </c:pt>
                <c:pt idx="2">
                  <c:v>3</c:v>
                </c:pt>
                <c:pt idx="4">
                  <c:v>0</c:v>
                </c:pt>
                <c:pt idx="7">
                  <c:v>0</c:v>
                </c:pt>
                <c:pt idx="10">
                  <c:v>0</c:v>
                </c:pt>
                <c:pt idx="12">
                  <c:v>0</c:v>
                </c:pt>
                <c:pt idx="15">
                  <c:v>0</c:v>
                </c:pt>
                <c:pt idx="16">
                  <c:v>0</c:v>
                </c:pt>
                <c:pt idx="19">
                  <c:v>0</c:v>
                </c:pt>
                <c:pt idx="20">
                  <c:v>0</c:v>
                </c:pt>
                <c:pt idx="23">
                  <c:v>0</c:v>
                </c:pt>
                <c:pt idx="25">
                  <c:v>0</c:v>
                </c:pt>
                <c:pt idx="26">
                  <c:v>0</c:v>
                </c:pt>
                <c:pt idx="31">
                  <c:v>0</c:v>
                </c:pt>
                <c:pt idx="33">
                  <c:v>0</c:v>
                </c:pt>
                <c:pt idx="36">
                  <c:v>0</c:v>
                </c:pt>
                <c:pt idx="41">
                  <c:v>0</c:v>
                </c:pt>
                <c:pt idx="43">
                  <c:v>0</c:v>
                </c:pt>
                <c:pt idx="45">
                  <c:v>0</c:v>
                </c:pt>
                <c:pt idx="47">
                  <c:v>0</c:v>
                </c:pt>
                <c:pt idx="49">
                  <c:v>0</c:v>
                </c:pt>
                <c:pt idx="57">
                  <c:v>0</c:v>
                </c:pt>
                <c:pt idx="59">
                  <c:v>0</c:v>
                </c:pt>
                <c:pt idx="69">
                  <c:v>0</c:v>
                </c:pt>
                <c:pt idx="74">
                  <c:v>0</c:v>
                </c:pt>
                <c:pt idx="76">
                  <c:v>0</c:v>
                </c:pt>
                <c:pt idx="77">
                  <c:v>0</c:v>
                </c:pt>
                <c:pt idx="79">
                  <c:v>0</c:v>
                </c:pt>
                <c:pt idx="81">
                  <c:v>0</c:v>
                </c:pt>
                <c:pt idx="83">
                  <c:v>0</c:v>
                </c:pt>
                <c:pt idx="85">
                  <c:v>0</c:v>
                </c:pt>
                <c:pt idx="86">
                  <c:v>0</c:v>
                </c:pt>
                <c:pt idx="91">
                  <c:v>0</c:v>
                </c:pt>
                <c:pt idx="93">
                  <c:v>0</c:v>
                </c:pt>
                <c:pt idx="101">
                  <c:v>0</c:v>
                </c:pt>
                <c:pt idx="103">
                  <c:v>0</c:v>
                </c:pt>
                <c:pt idx="113">
                  <c:v>0</c:v>
                </c:pt>
                <c:pt idx="115">
                  <c:v>0</c:v>
                </c:pt>
                <c:pt idx="117">
                  <c:v>0</c:v>
                </c:pt>
                <c:pt idx="125">
                  <c:v>0</c:v>
                </c:pt>
                <c:pt idx="132">
                  <c:v>0</c:v>
                </c:pt>
                <c:pt idx="134">
                  <c:v>0</c:v>
                </c:pt>
                <c:pt idx="142">
                  <c:v>0</c:v>
                </c:pt>
                <c:pt idx="145">
                  <c:v>0</c:v>
                </c:pt>
                <c:pt idx="146">
                  <c:v>0</c:v>
                </c:pt>
                <c:pt idx="152">
                  <c:v>0</c:v>
                </c:pt>
                <c:pt idx="159">
                  <c:v>0</c:v>
                </c:pt>
                <c:pt idx="162">
                  <c:v>0</c:v>
                </c:pt>
                <c:pt idx="170">
                  <c:v>0</c:v>
                </c:pt>
                <c:pt idx="174">
                  <c:v>0</c:v>
                </c:pt>
                <c:pt idx="181">
                  <c:v>0</c:v>
                </c:pt>
                <c:pt idx="188">
                  <c:v>0</c:v>
                </c:pt>
                <c:pt idx="195">
                  <c:v>0</c:v>
                </c:pt>
                <c:pt idx="202">
                  <c:v>0</c:v>
                </c:pt>
                <c:pt idx="204">
                  <c:v>0</c:v>
                </c:pt>
                <c:pt idx="209">
                  <c:v>0</c:v>
                </c:pt>
                <c:pt idx="214">
                  <c:v>0</c:v>
                </c:pt>
                <c:pt idx="215">
                  <c:v>0</c:v>
                </c:pt>
                <c:pt idx="219">
                  <c:v>0</c:v>
                </c:pt>
                <c:pt idx="221">
                  <c:v>0</c:v>
                </c:pt>
                <c:pt idx="222">
                  <c:v>0</c:v>
                </c:pt>
                <c:pt idx="228">
                  <c:v>0</c:v>
                </c:pt>
                <c:pt idx="230">
                  <c:v>0</c:v>
                </c:pt>
                <c:pt idx="240">
                  <c:v>0</c:v>
                </c:pt>
                <c:pt idx="243">
                  <c:v>0</c:v>
                </c:pt>
                <c:pt idx="245">
                  <c:v>0</c:v>
                </c:pt>
                <c:pt idx="255">
                  <c:v>0</c:v>
                </c:pt>
                <c:pt idx="257">
                  <c:v>0</c:v>
                </c:pt>
                <c:pt idx="266">
                  <c:v>0</c:v>
                </c:pt>
                <c:pt idx="269">
                  <c:v>0</c:v>
                </c:pt>
                <c:pt idx="276">
                  <c:v>0</c:v>
                </c:pt>
                <c:pt idx="281">
                  <c:v>0</c:v>
                </c:pt>
                <c:pt idx="285">
                  <c:v>0</c:v>
                </c:pt>
                <c:pt idx="286">
                  <c:v>0</c:v>
                </c:pt>
                <c:pt idx="287">
                  <c:v>0</c:v>
                </c:pt>
                <c:pt idx="293">
                  <c:v>0</c:v>
                </c:pt>
                <c:pt idx="295">
                  <c:v>0</c:v>
                </c:pt>
                <c:pt idx="301">
                  <c:v>0</c:v>
                </c:pt>
                <c:pt idx="303">
                  <c:v>0</c:v>
                </c:pt>
                <c:pt idx="310">
                  <c:v>0</c:v>
                </c:pt>
                <c:pt idx="315">
                  <c:v>0</c:v>
                </c:pt>
                <c:pt idx="318">
                  <c:v>0</c:v>
                </c:pt>
                <c:pt idx="319">
                  <c:v>0</c:v>
                </c:pt>
                <c:pt idx="325">
                  <c:v>0</c:v>
                </c:pt>
                <c:pt idx="327">
                  <c:v>0</c:v>
                </c:pt>
                <c:pt idx="334">
                  <c:v>0</c:v>
                </c:pt>
                <c:pt idx="336">
                  <c:v>0</c:v>
                </c:pt>
                <c:pt idx="339">
                  <c:v>0</c:v>
                </c:pt>
                <c:pt idx="342">
                  <c:v>0</c:v>
                </c:pt>
                <c:pt idx="349">
                  <c:v>0</c:v>
                </c:pt>
                <c:pt idx="351">
                  <c:v>0</c:v>
                </c:pt>
                <c:pt idx="353">
                  <c:v>0</c:v>
                </c:pt>
                <c:pt idx="359">
                  <c:v>0</c:v>
                </c:pt>
                <c:pt idx="361">
                  <c:v>0</c:v>
                </c:pt>
                <c:pt idx="363">
                  <c:v>0</c:v>
                </c:pt>
                <c:pt idx="368">
                  <c:v>0</c:v>
                </c:pt>
                <c:pt idx="370">
                  <c:v>0</c:v>
                </c:pt>
                <c:pt idx="372">
                  <c:v>0</c:v>
                </c:pt>
                <c:pt idx="374">
                  <c:v>0</c:v>
                </c:pt>
                <c:pt idx="379">
                  <c:v>0</c:v>
                </c:pt>
                <c:pt idx="383">
                  <c:v>0</c:v>
                </c:pt>
                <c:pt idx="384">
                  <c:v>0</c:v>
                </c:pt>
                <c:pt idx="389">
                  <c:v>0</c:v>
                </c:pt>
                <c:pt idx="391">
                  <c:v>0</c:v>
                </c:pt>
                <c:pt idx="394">
                  <c:v>0</c:v>
                </c:pt>
                <c:pt idx="396">
                  <c:v>0</c:v>
                </c:pt>
                <c:pt idx="398">
                  <c:v>0</c:v>
                </c:pt>
                <c:pt idx="401">
                  <c:v>0</c:v>
                </c:pt>
                <c:pt idx="403">
                  <c:v>0</c:v>
                </c:pt>
              </c:numCache>
            </c:numRef>
          </c:val>
          <c:extLst xmlns:c16r2="http://schemas.microsoft.com/office/drawing/2015/06/chart">
            <c:ext xmlns:c16="http://schemas.microsoft.com/office/drawing/2014/chart" uri="{C3380CC4-5D6E-409C-BE32-E72D297353CC}">
              <c16:uniqueId val="{00000001-A7E7-4237-BAD3-8C8B9643D757}"/>
            </c:ext>
          </c:extLst>
        </c:ser>
        <c:ser>
          <c:idx val="2"/>
          <c:order val="2"/>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Лист1!$D$5:$D$415</c:f>
              <c:numCache>
                <c:formatCode>General</c:formatCode>
                <c:ptCount val="411"/>
                <c:pt idx="0">
                  <c:v>0</c:v>
                </c:pt>
                <c:pt idx="2">
                  <c:v>4</c:v>
                </c:pt>
                <c:pt idx="4">
                  <c:v>0</c:v>
                </c:pt>
                <c:pt idx="7">
                  <c:v>0</c:v>
                </c:pt>
                <c:pt idx="10">
                  <c:v>0</c:v>
                </c:pt>
                <c:pt idx="12">
                  <c:v>0</c:v>
                </c:pt>
                <c:pt idx="15">
                  <c:v>0</c:v>
                </c:pt>
                <c:pt idx="16">
                  <c:v>0</c:v>
                </c:pt>
                <c:pt idx="19">
                  <c:v>0</c:v>
                </c:pt>
                <c:pt idx="20">
                  <c:v>0</c:v>
                </c:pt>
                <c:pt idx="23">
                  <c:v>0</c:v>
                </c:pt>
                <c:pt idx="25">
                  <c:v>0</c:v>
                </c:pt>
                <c:pt idx="26">
                  <c:v>0</c:v>
                </c:pt>
                <c:pt idx="31">
                  <c:v>0</c:v>
                </c:pt>
                <c:pt idx="33">
                  <c:v>0</c:v>
                </c:pt>
                <c:pt idx="36">
                  <c:v>0</c:v>
                </c:pt>
                <c:pt idx="41">
                  <c:v>0</c:v>
                </c:pt>
                <c:pt idx="43">
                  <c:v>0</c:v>
                </c:pt>
                <c:pt idx="45">
                  <c:v>0</c:v>
                </c:pt>
                <c:pt idx="47">
                  <c:v>0</c:v>
                </c:pt>
                <c:pt idx="49">
                  <c:v>0</c:v>
                </c:pt>
                <c:pt idx="52">
                  <c:v>0</c:v>
                </c:pt>
                <c:pt idx="57">
                  <c:v>0</c:v>
                </c:pt>
                <c:pt idx="59">
                  <c:v>0</c:v>
                </c:pt>
                <c:pt idx="62">
                  <c:v>0</c:v>
                </c:pt>
                <c:pt idx="69">
                  <c:v>0</c:v>
                </c:pt>
                <c:pt idx="71">
                  <c:v>0</c:v>
                </c:pt>
                <c:pt idx="74">
                  <c:v>0</c:v>
                </c:pt>
                <c:pt idx="76">
                  <c:v>0</c:v>
                </c:pt>
                <c:pt idx="77">
                  <c:v>0</c:v>
                </c:pt>
                <c:pt idx="78">
                  <c:v>0</c:v>
                </c:pt>
                <c:pt idx="79">
                  <c:v>0</c:v>
                </c:pt>
                <c:pt idx="80">
                  <c:v>0</c:v>
                </c:pt>
                <c:pt idx="81">
                  <c:v>0</c:v>
                </c:pt>
                <c:pt idx="82">
                  <c:v>0</c:v>
                </c:pt>
                <c:pt idx="83">
                  <c:v>0</c:v>
                </c:pt>
                <c:pt idx="84">
                  <c:v>0</c:v>
                </c:pt>
                <c:pt idx="85">
                  <c:v>0</c:v>
                </c:pt>
                <c:pt idx="86">
                  <c:v>0</c:v>
                </c:pt>
                <c:pt idx="89">
                  <c:v>0</c:v>
                </c:pt>
                <c:pt idx="91">
                  <c:v>0</c:v>
                </c:pt>
                <c:pt idx="93">
                  <c:v>0</c:v>
                </c:pt>
                <c:pt idx="96">
                  <c:v>0</c:v>
                </c:pt>
                <c:pt idx="101">
                  <c:v>0</c:v>
                </c:pt>
                <c:pt idx="103">
                  <c:v>0</c:v>
                </c:pt>
                <c:pt idx="106">
                  <c:v>0</c:v>
                </c:pt>
                <c:pt idx="113">
                  <c:v>0</c:v>
                </c:pt>
                <c:pt idx="115">
                  <c:v>0</c:v>
                </c:pt>
                <c:pt idx="117">
                  <c:v>0</c:v>
                </c:pt>
                <c:pt idx="120">
                  <c:v>0</c:v>
                </c:pt>
                <c:pt idx="125">
                  <c:v>0</c:v>
                </c:pt>
                <c:pt idx="127">
                  <c:v>0</c:v>
                </c:pt>
                <c:pt idx="132">
                  <c:v>0</c:v>
                </c:pt>
                <c:pt idx="134">
                  <c:v>0</c:v>
                </c:pt>
                <c:pt idx="137">
                  <c:v>0</c:v>
                </c:pt>
                <c:pt idx="142">
                  <c:v>0</c:v>
                </c:pt>
                <c:pt idx="144">
                  <c:v>0</c:v>
                </c:pt>
                <c:pt idx="145">
                  <c:v>0</c:v>
                </c:pt>
                <c:pt idx="146">
                  <c:v>0</c:v>
                </c:pt>
                <c:pt idx="147">
                  <c:v>0</c:v>
                </c:pt>
                <c:pt idx="152">
                  <c:v>0</c:v>
                </c:pt>
                <c:pt idx="154">
                  <c:v>0</c:v>
                </c:pt>
                <c:pt idx="159">
                  <c:v>0</c:v>
                </c:pt>
                <c:pt idx="162">
                  <c:v>0</c:v>
                </c:pt>
                <c:pt idx="165">
                  <c:v>0</c:v>
                </c:pt>
                <c:pt idx="170">
                  <c:v>0</c:v>
                </c:pt>
                <c:pt idx="172">
                  <c:v>0</c:v>
                </c:pt>
                <c:pt idx="174">
                  <c:v>0</c:v>
                </c:pt>
                <c:pt idx="176">
                  <c:v>0</c:v>
                </c:pt>
                <c:pt idx="181">
                  <c:v>0</c:v>
                </c:pt>
                <c:pt idx="183">
                  <c:v>0</c:v>
                </c:pt>
                <c:pt idx="188">
                  <c:v>0</c:v>
                </c:pt>
                <c:pt idx="190">
                  <c:v>0</c:v>
                </c:pt>
                <c:pt idx="195">
                  <c:v>0</c:v>
                </c:pt>
                <c:pt idx="197">
                  <c:v>0</c:v>
                </c:pt>
                <c:pt idx="202">
                  <c:v>0</c:v>
                </c:pt>
                <c:pt idx="204">
                  <c:v>0</c:v>
                </c:pt>
                <c:pt idx="208">
                  <c:v>0</c:v>
                </c:pt>
                <c:pt idx="209">
                  <c:v>0</c:v>
                </c:pt>
                <c:pt idx="211">
                  <c:v>0</c:v>
                </c:pt>
                <c:pt idx="214">
                  <c:v>0</c:v>
                </c:pt>
                <c:pt idx="215">
                  <c:v>0</c:v>
                </c:pt>
                <c:pt idx="216">
                  <c:v>0</c:v>
                </c:pt>
                <c:pt idx="219">
                  <c:v>0</c:v>
                </c:pt>
                <c:pt idx="220">
                  <c:v>0</c:v>
                </c:pt>
                <c:pt idx="221">
                  <c:v>0</c:v>
                </c:pt>
                <c:pt idx="222">
                  <c:v>0</c:v>
                </c:pt>
                <c:pt idx="223">
                  <c:v>0</c:v>
                </c:pt>
                <c:pt idx="228">
                  <c:v>0</c:v>
                </c:pt>
                <c:pt idx="230">
                  <c:v>0</c:v>
                </c:pt>
                <c:pt idx="235">
                  <c:v>0</c:v>
                </c:pt>
                <c:pt idx="240">
                  <c:v>0</c:v>
                </c:pt>
                <c:pt idx="242">
                  <c:v>0</c:v>
                </c:pt>
                <c:pt idx="243">
                  <c:v>0</c:v>
                </c:pt>
                <c:pt idx="245">
                  <c:v>0</c:v>
                </c:pt>
                <c:pt idx="251">
                  <c:v>0</c:v>
                </c:pt>
                <c:pt idx="255">
                  <c:v>0</c:v>
                </c:pt>
                <c:pt idx="257">
                  <c:v>0</c:v>
                </c:pt>
                <c:pt idx="259">
                  <c:v>0</c:v>
                </c:pt>
                <c:pt idx="266">
                  <c:v>0</c:v>
                </c:pt>
                <c:pt idx="268">
                  <c:v>0</c:v>
                </c:pt>
                <c:pt idx="269">
                  <c:v>0</c:v>
                </c:pt>
                <c:pt idx="271">
                  <c:v>0</c:v>
                </c:pt>
                <c:pt idx="276">
                  <c:v>0</c:v>
                </c:pt>
                <c:pt idx="278">
                  <c:v>0</c:v>
                </c:pt>
                <c:pt idx="281">
                  <c:v>0</c:v>
                </c:pt>
                <c:pt idx="282">
                  <c:v>0</c:v>
                </c:pt>
                <c:pt idx="285">
                  <c:v>0</c:v>
                </c:pt>
                <c:pt idx="286">
                  <c:v>0</c:v>
                </c:pt>
                <c:pt idx="287">
                  <c:v>0</c:v>
                </c:pt>
                <c:pt idx="288">
                  <c:v>0</c:v>
                </c:pt>
                <c:pt idx="293">
                  <c:v>0</c:v>
                </c:pt>
                <c:pt idx="295">
                  <c:v>0</c:v>
                </c:pt>
                <c:pt idx="296">
                  <c:v>0</c:v>
                </c:pt>
                <c:pt idx="301">
                  <c:v>0</c:v>
                </c:pt>
                <c:pt idx="303">
                  <c:v>0</c:v>
                </c:pt>
                <c:pt idx="308">
                  <c:v>0</c:v>
                </c:pt>
                <c:pt idx="310">
                  <c:v>0</c:v>
                </c:pt>
                <c:pt idx="312">
                  <c:v>0</c:v>
                </c:pt>
                <c:pt idx="315">
                  <c:v>0</c:v>
                </c:pt>
                <c:pt idx="316">
                  <c:v>0</c:v>
                </c:pt>
                <c:pt idx="318">
                  <c:v>0</c:v>
                </c:pt>
                <c:pt idx="319">
                  <c:v>0</c:v>
                </c:pt>
                <c:pt idx="320">
                  <c:v>0</c:v>
                </c:pt>
                <c:pt idx="325">
                  <c:v>0</c:v>
                </c:pt>
                <c:pt idx="327">
                  <c:v>0</c:v>
                </c:pt>
                <c:pt idx="332">
                  <c:v>0</c:v>
                </c:pt>
                <c:pt idx="334">
                  <c:v>0</c:v>
                </c:pt>
                <c:pt idx="336">
                  <c:v>0</c:v>
                </c:pt>
                <c:pt idx="339">
                  <c:v>0</c:v>
                </c:pt>
                <c:pt idx="342">
                  <c:v>0</c:v>
                </c:pt>
                <c:pt idx="346">
                  <c:v>0</c:v>
                </c:pt>
                <c:pt idx="349">
                  <c:v>0</c:v>
                </c:pt>
                <c:pt idx="351">
                  <c:v>0</c:v>
                </c:pt>
                <c:pt idx="353">
                  <c:v>0</c:v>
                </c:pt>
                <c:pt idx="354">
                  <c:v>0</c:v>
                </c:pt>
                <c:pt idx="359">
                  <c:v>0</c:v>
                </c:pt>
                <c:pt idx="361">
                  <c:v>0</c:v>
                </c:pt>
                <c:pt idx="363">
                  <c:v>0</c:v>
                </c:pt>
                <c:pt idx="366">
                  <c:v>0</c:v>
                </c:pt>
                <c:pt idx="368">
                  <c:v>0</c:v>
                </c:pt>
                <c:pt idx="370">
                  <c:v>0</c:v>
                </c:pt>
                <c:pt idx="372">
                  <c:v>0</c:v>
                </c:pt>
                <c:pt idx="374">
                  <c:v>0</c:v>
                </c:pt>
                <c:pt idx="377">
                  <c:v>0</c:v>
                </c:pt>
                <c:pt idx="379">
                  <c:v>0</c:v>
                </c:pt>
                <c:pt idx="381">
                  <c:v>0</c:v>
                </c:pt>
                <c:pt idx="383">
                  <c:v>0</c:v>
                </c:pt>
                <c:pt idx="384">
                  <c:v>0</c:v>
                </c:pt>
                <c:pt idx="387">
                  <c:v>0</c:v>
                </c:pt>
                <c:pt idx="389">
                  <c:v>0</c:v>
                </c:pt>
                <c:pt idx="391">
                  <c:v>0</c:v>
                </c:pt>
                <c:pt idx="394">
                  <c:v>0</c:v>
                </c:pt>
                <c:pt idx="396">
                  <c:v>0</c:v>
                </c:pt>
                <c:pt idx="398">
                  <c:v>0</c:v>
                </c:pt>
                <c:pt idx="401">
                  <c:v>0</c:v>
                </c:pt>
                <c:pt idx="403">
                  <c:v>0</c:v>
                </c:pt>
              </c:numCache>
            </c:numRef>
          </c:val>
          <c:extLst xmlns:c16r2="http://schemas.microsoft.com/office/drawing/2015/06/chart">
            <c:ext xmlns:c16="http://schemas.microsoft.com/office/drawing/2014/chart" uri="{C3380CC4-5D6E-409C-BE32-E72D297353CC}">
              <c16:uniqueId val="{00000002-A7E7-4237-BAD3-8C8B9643D757}"/>
            </c:ext>
          </c:extLst>
        </c:ser>
        <c:ser>
          <c:idx val="3"/>
          <c:order val="3"/>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Лист1!$E$5:$E$415</c:f>
              <c:numCache>
                <c:formatCode>General</c:formatCode>
                <c:ptCount val="411"/>
                <c:pt idx="0">
                  <c:v>0</c:v>
                </c:pt>
                <c:pt idx="1">
                  <c:v>0</c:v>
                </c:pt>
                <c:pt idx="2">
                  <c:v>5</c:v>
                </c:pt>
                <c:pt idx="4">
                  <c:v>0</c:v>
                </c:pt>
                <c:pt idx="7">
                  <c:v>0</c:v>
                </c:pt>
                <c:pt idx="10">
                  <c:v>0</c:v>
                </c:pt>
                <c:pt idx="12" formatCode="m/d/yyyy">
                  <c:v>45291</c:v>
                </c:pt>
                <c:pt idx="15">
                  <c:v>0</c:v>
                </c:pt>
                <c:pt idx="16" formatCode="m/d/yyyy">
                  <c:v>45291</c:v>
                </c:pt>
                <c:pt idx="19" formatCode="m/d/yyyy">
                  <c:v>0</c:v>
                </c:pt>
                <c:pt idx="20">
                  <c:v>0</c:v>
                </c:pt>
                <c:pt idx="23" formatCode="m/d/yyyy">
                  <c:v>45291</c:v>
                </c:pt>
                <c:pt idx="25" formatCode="m/d/yyyy">
                  <c:v>45291</c:v>
                </c:pt>
                <c:pt idx="26" formatCode="m/d/yyyy">
                  <c:v>45291</c:v>
                </c:pt>
                <c:pt idx="31">
                  <c:v>0</c:v>
                </c:pt>
                <c:pt idx="33">
                  <c:v>0</c:v>
                </c:pt>
                <c:pt idx="36" formatCode="m/d/yyyy">
                  <c:v>45291</c:v>
                </c:pt>
                <c:pt idx="41">
                  <c:v>0</c:v>
                </c:pt>
                <c:pt idx="43">
                  <c:v>0</c:v>
                </c:pt>
                <c:pt idx="45" formatCode="m/d/yyyy">
                  <c:v>45291</c:v>
                </c:pt>
                <c:pt idx="47" formatCode="m/d/yyyy">
                  <c:v>45291</c:v>
                </c:pt>
                <c:pt idx="49">
                  <c:v>0</c:v>
                </c:pt>
                <c:pt idx="57" formatCode="m/d/yyyy">
                  <c:v>45291</c:v>
                </c:pt>
                <c:pt idx="59">
                  <c:v>0</c:v>
                </c:pt>
                <c:pt idx="69" formatCode="m/d/yyyy">
                  <c:v>45291</c:v>
                </c:pt>
                <c:pt idx="74" formatCode="m/d/yyyy">
                  <c:v>45291</c:v>
                </c:pt>
                <c:pt idx="76" formatCode="m/d/yyyy">
                  <c:v>45291</c:v>
                </c:pt>
                <c:pt idx="77" formatCode="m/d/yyyy">
                  <c:v>0</c:v>
                </c:pt>
                <c:pt idx="79" formatCode="m/d/yyyy">
                  <c:v>45291</c:v>
                </c:pt>
                <c:pt idx="81" formatCode="m/d/yyyy">
                  <c:v>0</c:v>
                </c:pt>
                <c:pt idx="83" formatCode="m/d/yyyy">
                  <c:v>0</c:v>
                </c:pt>
                <c:pt idx="85" formatCode="m/d/yyyy">
                  <c:v>0</c:v>
                </c:pt>
                <c:pt idx="86">
                  <c:v>0</c:v>
                </c:pt>
                <c:pt idx="91" formatCode="m/d/yyyy">
                  <c:v>45291</c:v>
                </c:pt>
                <c:pt idx="93">
                  <c:v>0</c:v>
                </c:pt>
                <c:pt idx="101">
                  <c:v>0</c:v>
                </c:pt>
                <c:pt idx="103">
                  <c:v>0</c:v>
                </c:pt>
                <c:pt idx="113">
                  <c:v>0</c:v>
                </c:pt>
                <c:pt idx="115" formatCode="m/d/yyyy">
                  <c:v>45290</c:v>
                </c:pt>
                <c:pt idx="117">
                  <c:v>0</c:v>
                </c:pt>
                <c:pt idx="125" formatCode="m/d/yyyy">
                  <c:v>45291</c:v>
                </c:pt>
                <c:pt idx="132" formatCode="m/d/yyyy">
                  <c:v>45291</c:v>
                </c:pt>
                <c:pt idx="134">
                  <c:v>0</c:v>
                </c:pt>
                <c:pt idx="142" formatCode="m/d/yyyy">
                  <c:v>45291</c:v>
                </c:pt>
                <c:pt idx="145" formatCode="m/d/yyyy">
                  <c:v>45291</c:v>
                </c:pt>
                <c:pt idx="146">
                  <c:v>0</c:v>
                </c:pt>
                <c:pt idx="152" formatCode="m/d/yyyy">
                  <c:v>45291</c:v>
                </c:pt>
                <c:pt idx="159" formatCode="m/d/yyyy">
                  <c:v>45291</c:v>
                </c:pt>
                <c:pt idx="162">
                  <c:v>0</c:v>
                </c:pt>
                <c:pt idx="170">
                  <c:v>0</c:v>
                </c:pt>
                <c:pt idx="174">
                  <c:v>0</c:v>
                </c:pt>
                <c:pt idx="181">
                  <c:v>0</c:v>
                </c:pt>
                <c:pt idx="188">
                  <c:v>0</c:v>
                </c:pt>
                <c:pt idx="195">
                  <c:v>0</c:v>
                </c:pt>
                <c:pt idx="202">
                  <c:v>0</c:v>
                </c:pt>
                <c:pt idx="204">
                  <c:v>0</c:v>
                </c:pt>
                <c:pt idx="209" formatCode="m/d/yyyy">
                  <c:v>45291</c:v>
                </c:pt>
                <c:pt idx="214" formatCode="m/d/yyyy">
                  <c:v>45291</c:v>
                </c:pt>
                <c:pt idx="215">
                  <c:v>0</c:v>
                </c:pt>
                <c:pt idx="219" formatCode="m/d/yyyy">
                  <c:v>45291</c:v>
                </c:pt>
                <c:pt idx="221" formatCode="m/d/yyyy">
                  <c:v>45291</c:v>
                </c:pt>
                <c:pt idx="222">
                  <c:v>0</c:v>
                </c:pt>
                <c:pt idx="228">
                  <c:v>0</c:v>
                </c:pt>
                <c:pt idx="230">
                  <c:v>0</c:v>
                </c:pt>
                <c:pt idx="240">
                  <c:v>0</c:v>
                </c:pt>
                <c:pt idx="243">
                  <c:v>0</c:v>
                </c:pt>
                <c:pt idx="245">
                  <c:v>0</c:v>
                </c:pt>
                <c:pt idx="255">
                  <c:v>0</c:v>
                </c:pt>
                <c:pt idx="257">
                  <c:v>0</c:v>
                </c:pt>
                <c:pt idx="266">
                  <c:v>0</c:v>
                </c:pt>
                <c:pt idx="269">
                  <c:v>0</c:v>
                </c:pt>
                <c:pt idx="276" formatCode="m/d/yyyy">
                  <c:v>45199</c:v>
                </c:pt>
                <c:pt idx="281" formatCode="m/d/yyyy">
                  <c:v>45291</c:v>
                </c:pt>
                <c:pt idx="285" formatCode="m/d/yyyy">
                  <c:v>45291</c:v>
                </c:pt>
                <c:pt idx="286" formatCode="m/d/yyyy">
                  <c:v>45291</c:v>
                </c:pt>
                <c:pt idx="287">
                  <c:v>0</c:v>
                </c:pt>
                <c:pt idx="293" formatCode="m/d/yyyy">
                  <c:v>45291</c:v>
                </c:pt>
                <c:pt idx="295">
                  <c:v>0</c:v>
                </c:pt>
                <c:pt idx="301" formatCode="m/d/yyyy">
                  <c:v>45291</c:v>
                </c:pt>
                <c:pt idx="303">
                  <c:v>0</c:v>
                </c:pt>
                <c:pt idx="310" formatCode="m/d/yyyy">
                  <c:v>45291</c:v>
                </c:pt>
                <c:pt idx="315" formatCode="m/d/yyyy">
                  <c:v>45291</c:v>
                </c:pt>
                <c:pt idx="318" formatCode="m/d/yyyy">
                  <c:v>45291</c:v>
                </c:pt>
                <c:pt idx="319">
                  <c:v>0</c:v>
                </c:pt>
                <c:pt idx="325" formatCode="m/d/yyyy">
                  <c:v>45107</c:v>
                </c:pt>
                <c:pt idx="327">
                  <c:v>0</c:v>
                </c:pt>
                <c:pt idx="334" formatCode="m/d/yyyy">
                  <c:v>45291</c:v>
                </c:pt>
                <c:pt idx="336">
                  <c:v>0</c:v>
                </c:pt>
                <c:pt idx="339">
                  <c:v>0</c:v>
                </c:pt>
                <c:pt idx="342">
                  <c:v>0</c:v>
                </c:pt>
                <c:pt idx="349">
                  <c:v>0</c:v>
                </c:pt>
                <c:pt idx="351">
                  <c:v>0</c:v>
                </c:pt>
                <c:pt idx="353">
                  <c:v>0</c:v>
                </c:pt>
                <c:pt idx="359">
                  <c:v>0</c:v>
                </c:pt>
                <c:pt idx="361">
                  <c:v>0</c:v>
                </c:pt>
                <c:pt idx="363">
                  <c:v>0</c:v>
                </c:pt>
                <c:pt idx="368">
                  <c:v>0</c:v>
                </c:pt>
                <c:pt idx="370">
                  <c:v>0</c:v>
                </c:pt>
                <c:pt idx="372">
                  <c:v>0</c:v>
                </c:pt>
                <c:pt idx="374">
                  <c:v>0</c:v>
                </c:pt>
                <c:pt idx="379">
                  <c:v>0</c:v>
                </c:pt>
                <c:pt idx="383">
                  <c:v>0</c:v>
                </c:pt>
                <c:pt idx="384">
                  <c:v>0</c:v>
                </c:pt>
                <c:pt idx="389">
                  <c:v>0</c:v>
                </c:pt>
                <c:pt idx="391">
                  <c:v>0</c:v>
                </c:pt>
                <c:pt idx="394">
                  <c:v>0</c:v>
                </c:pt>
                <c:pt idx="396">
                  <c:v>0</c:v>
                </c:pt>
                <c:pt idx="398">
                  <c:v>0</c:v>
                </c:pt>
                <c:pt idx="401">
                  <c:v>0</c:v>
                </c:pt>
                <c:pt idx="403">
                  <c:v>0</c:v>
                </c:pt>
              </c:numCache>
            </c:numRef>
          </c:val>
          <c:extLst xmlns:c16r2="http://schemas.microsoft.com/office/drawing/2015/06/chart">
            <c:ext xmlns:c16="http://schemas.microsoft.com/office/drawing/2014/chart" uri="{C3380CC4-5D6E-409C-BE32-E72D297353CC}">
              <c16:uniqueId val="{00000003-A7E7-4237-BAD3-8C8B9643D757}"/>
            </c:ext>
          </c:extLst>
        </c:ser>
        <c:ser>
          <c:idx val="4"/>
          <c:order val="4"/>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Лист1!$F$5:$F$415</c:f>
              <c:numCache>
                <c:formatCode>General</c:formatCode>
                <c:ptCount val="411"/>
                <c:pt idx="1">
                  <c:v>0</c:v>
                </c:pt>
                <c:pt idx="2">
                  <c:v>6</c:v>
                </c:pt>
                <c:pt idx="4">
                  <c:v>0</c:v>
                </c:pt>
                <c:pt idx="10">
                  <c:v>0</c:v>
                </c:pt>
                <c:pt idx="15">
                  <c:v>0</c:v>
                </c:pt>
                <c:pt idx="19">
                  <c:v>0</c:v>
                </c:pt>
                <c:pt idx="20">
                  <c:v>0</c:v>
                </c:pt>
                <c:pt idx="31" formatCode="@">
                  <c:v>0</c:v>
                </c:pt>
                <c:pt idx="33">
                  <c:v>0</c:v>
                </c:pt>
                <c:pt idx="41">
                  <c:v>0</c:v>
                </c:pt>
                <c:pt idx="43">
                  <c:v>0</c:v>
                </c:pt>
                <c:pt idx="49">
                  <c:v>0</c:v>
                </c:pt>
                <c:pt idx="59">
                  <c:v>0</c:v>
                </c:pt>
                <c:pt idx="77">
                  <c:v>0</c:v>
                </c:pt>
                <c:pt idx="86">
                  <c:v>0</c:v>
                </c:pt>
                <c:pt idx="93">
                  <c:v>0</c:v>
                </c:pt>
                <c:pt idx="101">
                  <c:v>0</c:v>
                </c:pt>
                <c:pt idx="103">
                  <c:v>0</c:v>
                </c:pt>
                <c:pt idx="117">
                  <c:v>0</c:v>
                </c:pt>
                <c:pt idx="134">
                  <c:v>0</c:v>
                </c:pt>
                <c:pt idx="146">
                  <c:v>0</c:v>
                </c:pt>
                <c:pt idx="162">
                  <c:v>0</c:v>
                </c:pt>
                <c:pt idx="174">
                  <c:v>0</c:v>
                </c:pt>
                <c:pt idx="204">
                  <c:v>0</c:v>
                </c:pt>
                <c:pt idx="215">
                  <c:v>0</c:v>
                </c:pt>
                <c:pt idx="222">
                  <c:v>0</c:v>
                </c:pt>
                <c:pt idx="230">
                  <c:v>0</c:v>
                </c:pt>
                <c:pt idx="245">
                  <c:v>0</c:v>
                </c:pt>
                <c:pt idx="287">
                  <c:v>0</c:v>
                </c:pt>
                <c:pt idx="295">
                  <c:v>0</c:v>
                </c:pt>
                <c:pt idx="303">
                  <c:v>0</c:v>
                </c:pt>
                <c:pt idx="319">
                  <c:v>0</c:v>
                </c:pt>
                <c:pt idx="327">
                  <c:v>0</c:v>
                </c:pt>
                <c:pt idx="336">
                  <c:v>0</c:v>
                </c:pt>
                <c:pt idx="339">
                  <c:v>0</c:v>
                </c:pt>
                <c:pt idx="342">
                  <c:v>0</c:v>
                </c:pt>
                <c:pt idx="349">
                  <c:v>0</c:v>
                </c:pt>
                <c:pt idx="351">
                  <c:v>0</c:v>
                </c:pt>
                <c:pt idx="353">
                  <c:v>0</c:v>
                </c:pt>
                <c:pt idx="363">
                  <c:v>0</c:v>
                </c:pt>
                <c:pt idx="374">
                  <c:v>0</c:v>
                </c:pt>
                <c:pt idx="379">
                  <c:v>0</c:v>
                </c:pt>
                <c:pt idx="383">
                  <c:v>0</c:v>
                </c:pt>
                <c:pt idx="384">
                  <c:v>0</c:v>
                </c:pt>
                <c:pt idx="389">
                  <c:v>0</c:v>
                </c:pt>
                <c:pt idx="391">
                  <c:v>0</c:v>
                </c:pt>
                <c:pt idx="394">
                  <c:v>0</c:v>
                </c:pt>
                <c:pt idx="396">
                  <c:v>0</c:v>
                </c:pt>
                <c:pt idx="398">
                  <c:v>0</c:v>
                </c:pt>
                <c:pt idx="401">
                  <c:v>0</c:v>
                </c:pt>
                <c:pt idx="403">
                  <c:v>0</c:v>
                </c:pt>
              </c:numCache>
            </c:numRef>
          </c:val>
          <c:extLst xmlns:c16r2="http://schemas.microsoft.com/office/drawing/2015/06/chart">
            <c:ext xmlns:c16="http://schemas.microsoft.com/office/drawing/2014/chart" uri="{C3380CC4-5D6E-409C-BE32-E72D297353CC}">
              <c16:uniqueId val="{00000004-A7E7-4237-BAD3-8C8B9643D757}"/>
            </c:ext>
          </c:extLst>
        </c:ser>
        <c:ser>
          <c:idx val="5"/>
          <c:order val="5"/>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Лист1!$G$5:$G$415</c:f>
              <c:numCache>
                <c:formatCode>General</c:formatCode>
                <c:ptCount val="411"/>
                <c:pt idx="0">
                  <c:v>0</c:v>
                </c:pt>
                <c:pt idx="1">
                  <c:v>0</c:v>
                </c:pt>
                <c:pt idx="2">
                  <c:v>7</c:v>
                </c:pt>
                <c:pt idx="4">
                  <c:v>0</c:v>
                </c:pt>
                <c:pt idx="5">
                  <c:v>0</c:v>
                </c:pt>
                <c:pt idx="6">
                  <c:v>0</c:v>
                </c:pt>
                <c:pt idx="7">
                  <c:v>0</c:v>
                </c:pt>
                <c:pt idx="12">
                  <c:v>0</c:v>
                </c:pt>
                <c:pt idx="13">
                  <c:v>0</c:v>
                </c:pt>
                <c:pt idx="14">
                  <c:v>0</c:v>
                </c:pt>
                <c:pt idx="16">
                  <c:v>0</c:v>
                </c:pt>
                <c:pt idx="17">
                  <c:v>0</c:v>
                </c:pt>
                <c:pt idx="18">
                  <c:v>0</c:v>
                </c:pt>
                <c:pt idx="20">
                  <c:v>0</c:v>
                </c:pt>
                <c:pt idx="21">
                  <c:v>0</c:v>
                </c:pt>
                <c:pt idx="22">
                  <c:v>0</c:v>
                </c:pt>
                <c:pt idx="23">
                  <c:v>0</c:v>
                </c:pt>
                <c:pt idx="33">
                  <c:v>0</c:v>
                </c:pt>
                <c:pt idx="34">
                  <c:v>0</c:v>
                </c:pt>
                <c:pt idx="35">
                  <c:v>0</c:v>
                </c:pt>
                <c:pt idx="45">
                  <c:v>0</c:v>
                </c:pt>
                <c:pt idx="49">
                  <c:v>0</c:v>
                </c:pt>
                <c:pt idx="50">
                  <c:v>0</c:v>
                </c:pt>
                <c:pt idx="51">
                  <c:v>0</c:v>
                </c:pt>
                <c:pt idx="59">
                  <c:v>0</c:v>
                </c:pt>
                <c:pt idx="60">
                  <c:v>0</c:v>
                </c:pt>
                <c:pt idx="61">
                  <c:v>0</c:v>
                </c:pt>
                <c:pt idx="62">
                  <c:v>0</c:v>
                </c:pt>
                <c:pt idx="67">
                  <c:v>0</c:v>
                </c:pt>
                <c:pt idx="68">
                  <c:v>0</c:v>
                </c:pt>
                <c:pt idx="71">
                  <c:v>0</c:v>
                </c:pt>
                <c:pt idx="72">
                  <c:v>0</c:v>
                </c:pt>
                <c:pt idx="73">
                  <c:v>0</c:v>
                </c:pt>
                <c:pt idx="84">
                  <c:v>0</c:v>
                </c:pt>
                <c:pt idx="86">
                  <c:v>0</c:v>
                </c:pt>
                <c:pt idx="87">
                  <c:v>0</c:v>
                </c:pt>
                <c:pt idx="88">
                  <c:v>0</c:v>
                </c:pt>
                <c:pt idx="89">
                  <c:v>0</c:v>
                </c:pt>
                <c:pt idx="93">
                  <c:v>0</c:v>
                </c:pt>
                <c:pt idx="94">
                  <c:v>0</c:v>
                </c:pt>
                <c:pt idx="95">
                  <c:v>0</c:v>
                </c:pt>
                <c:pt idx="103">
                  <c:v>0</c:v>
                </c:pt>
                <c:pt idx="104">
                  <c:v>0</c:v>
                </c:pt>
                <c:pt idx="105">
                  <c:v>0</c:v>
                </c:pt>
                <c:pt idx="106">
                  <c:v>0</c:v>
                </c:pt>
                <c:pt idx="117">
                  <c:v>0</c:v>
                </c:pt>
                <c:pt idx="118">
                  <c:v>0</c:v>
                </c:pt>
                <c:pt idx="119">
                  <c:v>0</c:v>
                </c:pt>
                <c:pt idx="134">
                  <c:v>0</c:v>
                </c:pt>
                <c:pt idx="135">
                  <c:v>0</c:v>
                </c:pt>
                <c:pt idx="136">
                  <c:v>0</c:v>
                </c:pt>
                <c:pt idx="162">
                  <c:v>0</c:v>
                </c:pt>
                <c:pt idx="163">
                  <c:v>0</c:v>
                </c:pt>
                <c:pt idx="164">
                  <c:v>0</c:v>
                </c:pt>
                <c:pt idx="172">
                  <c:v>0</c:v>
                </c:pt>
                <c:pt idx="204">
                  <c:v>0</c:v>
                </c:pt>
                <c:pt idx="205">
                  <c:v>0</c:v>
                </c:pt>
                <c:pt idx="206">
                  <c:v>0</c:v>
                </c:pt>
                <c:pt idx="207">
                  <c:v>0</c:v>
                </c:pt>
                <c:pt idx="208">
                  <c:v>0</c:v>
                </c:pt>
                <c:pt idx="211">
                  <c:v>0</c:v>
                </c:pt>
                <c:pt idx="212">
                  <c:v>0</c:v>
                </c:pt>
                <c:pt idx="213">
                  <c:v>0</c:v>
                </c:pt>
                <c:pt idx="216">
                  <c:v>0</c:v>
                </c:pt>
                <c:pt idx="217">
                  <c:v>0</c:v>
                </c:pt>
                <c:pt idx="218">
                  <c:v>0</c:v>
                </c:pt>
                <c:pt idx="220">
                  <c:v>0</c:v>
                </c:pt>
                <c:pt idx="230">
                  <c:v>0</c:v>
                </c:pt>
                <c:pt idx="232">
                  <c:v>0</c:v>
                </c:pt>
                <c:pt idx="233">
                  <c:v>0</c:v>
                </c:pt>
                <c:pt idx="234">
                  <c:v>0</c:v>
                </c:pt>
                <c:pt idx="235">
                  <c:v>0</c:v>
                </c:pt>
                <c:pt idx="237">
                  <c:v>0</c:v>
                </c:pt>
                <c:pt idx="238">
                  <c:v>0</c:v>
                </c:pt>
                <c:pt idx="239">
                  <c:v>0</c:v>
                </c:pt>
                <c:pt idx="242">
                  <c:v>0</c:v>
                </c:pt>
                <c:pt idx="245">
                  <c:v>0</c:v>
                </c:pt>
                <c:pt idx="248">
                  <c:v>0</c:v>
                </c:pt>
                <c:pt idx="249">
                  <c:v>0</c:v>
                </c:pt>
                <c:pt idx="250">
                  <c:v>0</c:v>
                </c:pt>
                <c:pt idx="251">
                  <c:v>0</c:v>
                </c:pt>
                <c:pt idx="252">
                  <c:v>0</c:v>
                </c:pt>
                <c:pt idx="253">
                  <c:v>0</c:v>
                </c:pt>
                <c:pt idx="254">
                  <c:v>0</c:v>
                </c:pt>
                <c:pt idx="259">
                  <c:v>0</c:v>
                </c:pt>
                <c:pt idx="264">
                  <c:v>0</c:v>
                </c:pt>
                <c:pt idx="265">
                  <c:v>0</c:v>
                </c:pt>
                <c:pt idx="268">
                  <c:v>0</c:v>
                </c:pt>
                <c:pt idx="282">
                  <c:v>0</c:v>
                </c:pt>
                <c:pt idx="283">
                  <c:v>0</c:v>
                </c:pt>
                <c:pt idx="284">
                  <c:v>0</c:v>
                </c:pt>
                <c:pt idx="303">
                  <c:v>0</c:v>
                </c:pt>
                <c:pt idx="306">
                  <c:v>0</c:v>
                </c:pt>
                <c:pt idx="307">
                  <c:v>0</c:v>
                </c:pt>
                <c:pt idx="308">
                  <c:v>0</c:v>
                </c:pt>
                <c:pt idx="312">
                  <c:v>0</c:v>
                </c:pt>
                <c:pt idx="316">
                  <c:v>0</c:v>
                </c:pt>
                <c:pt idx="327">
                  <c:v>0</c:v>
                </c:pt>
                <c:pt idx="331">
                  <c:v>0</c:v>
                </c:pt>
                <c:pt idx="332">
                  <c:v>0</c:v>
                </c:pt>
                <c:pt idx="336">
                  <c:v>0</c:v>
                </c:pt>
                <c:pt idx="338">
                  <c:v>0</c:v>
                </c:pt>
                <c:pt idx="342">
                  <c:v>0</c:v>
                </c:pt>
                <c:pt idx="344">
                  <c:v>0</c:v>
                </c:pt>
                <c:pt idx="345">
                  <c:v>0</c:v>
                </c:pt>
                <c:pt idx="346">
                  <c:v>0</c:v>
                </c:pt>
                <c:pt idx="347">
                  <c:v>0</c:v>
                </c:pt>
                <c:pt idx="348">
                  <c:v>0</c:v>
                </c:pt>
                <c:pt idx="363">
                  <c:v>0</c:v>
                </c:pt>
                <c:pt idx="365">
                  <c:v>0</c:v>
                </c:pt>
                <c:pt idx="366">
                  <c:v>0</c:v>
                </c:pt>
                <c:pt idx="374">
                  <c:v>0</c:v>
                </c:pt>
                <c:pt idx="376">
                  <c:v>0</c:v>
                </c:pt>
                <c:pt idx="377">
                  <c:v>0</c:v>
                </c:pt>
                <c:pt idx="381">
                  <c:v>0</c:v>
                </c:pt>
                <c:pt idx="384">
                  <c:v>0</c:v>
                </c:pt>
                <c:pt idx="386">
                  <c:v>0</c:v>
                </c:pt>
                <c:pt idx="387">
                  <c:v>0</c:v>
                </c:pt>
                <c:pt idx="389">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numCache>
            </c:numRef>
          </c:val>
          <c:extLst xmlns:c16r2="http://schemas.microsoft.com/office/drawing/2015/06/chart">
            <c:ext xmlns:c16="http://schemas.microsoft.com/office/drawing/2014/chart" uri="{C3380CC4-5D6E-409C-BE32-E72D297353CC}">
              <c16:uniqueId val="{00000005-A7E7-4237-BAD3-8C8B9643D757}"/>
            </c:ext>
          </c:extLst>
        </c:ser>
        <c:ser>
          <c:idx val="6"/>
          <c:order val="6"/>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Лист1!$H$5:$H$415</c:f>
              <c:numCache>
                <c:formatCode>#,##0.0</c:formatCode>
                <c:ptCount val="411"/>
                <c:pt idx="1">
                  <c:v>0</c:v>
                </c:pt>
                <c:pt idx="2" formatCode="General">
                  <c:v>8</c:v>
                </c:pt>
                <c:pt idx="4">
                  <c:v>364476.1</c:v>
                </c:pt>
                <c:pt idx="5">
                  <c:v>4248.3</c:v>
                </c:pt>
                <c:pt idx="6">
                  <c:v>360227.8</c:v>
                </c:pt>
                <c:pt idx="7">
                  <c:v>332015.90000000002</c:v>
                </c:pt>
                <c:pt idx="12">
                  <c:v>7958.2</c:v>
                </c:pt>
                <c:pt idx="13">
                  <c:v>3979.1</c:v>
                </c:pt>
                <c:pt idx="14">
                  <c:v>3979.1</c:v>
                </c:pt>
                <c:pt idx="16">
                  <c:v>24502</c:v>
                </c:pt>
                <c:pt idx="17">
                  <c:v>269.2</c:v>
                </c:pt>
                <c:pt idx="18">
                  <c:v>24232.799999999999</c:v>
                </c:pt>
                <c:pt idx="20">
                  <c:v>2320945.9</c:v>
                </c:pt>
                <c:pt idx="21">
                  <c:v>2320945.9</c:v>
                </c:pt>
                <c:pt idx="22">
                  <c:v>0</c:v>
                </c:pt>
                <c:pt idx="23">
                  <c:v>2320945.9</c:v>
                </c:pt>
                <c:pt idx="33">
                  <c:v>121349.9</c:v>
                </c:pt>
                <c:pt idx="34">
                  <c:v>121349.9</c:v>
                </c:pt>
                <c:pt idx="45">
                  <c:v>121349.9</c:v>
                </c:pt>
                <c:pt idx="59">
                  <c:v>31214.800000000003</c:v>
                </c:pt>
                <c:pt idx="60">
                  <c:v>14683.4</c:v>
                </c:pt>
                <c:pt idx="61">
                  <c:v>16531.400000000001</c:v>
                </c:pt>
                <c:pt idx="62">
                  <c:v>24766.6</c:v>
                </c:pt>
                <c:pt idx="67">
                  <c:v>10230</c:v>
                </c:pt>
                <c:pt idx="68">
                  <c:v>14536.6</c:v>
                </c:pt>
                <c:pt idx="71">
                  <c:v>4948.2</c:v>
                </c:pt>
                <c:pt idx="72">
                  <c:v>4453.3999999999996</c:v>
                </c:pt>
                <c:pt idx="73">
                  <c:v>494.8</c:v>
                </c:pt>
                <c:pt idx="84">
                  <c:v>1500</c:v>
                </c:pt>
                <c:pt idx="86">
                  <c:v>2246.6</c:v>
                </c:pt>
                <c:pt idx="87">
                  <c:v>2332.6999999999998</c:v>
                </c:pt>
                <c:pt idx="89">
                  <c:v>2332.6999999999998</c:v>
                </c:pt>
                <c:pt idx="103">
                  <c:v>5000</c:v>
                </c:pt>
                <c:pt idx="105">
                  <c:v>5000</c:v>
                </c:pt>
                <c:pt idx="106">
                  <c:v>5000</c:v>
                </c:pt>
                <c:pt idx="162">
                  <c:v>2543172.6</c:v>
                </c:pt>
                <c:pt idx="163">
                  <c:v>2543172.6</c:v>
                </c:pt>
                <c:pt idx="172">
                  <c:v>2543172.6</c:v>
                </c:pt>
                <c:pt idx="204">
                  <c:v>731597.60000000009</c:v>
                </c:pt>
                <c:pt idx="205">
                  <c:v>176070.7</c:v>
                </c:pt>
                <c:pt idx="206">
                  <c:v>77833.5</c:v>
                </c:pt>
                <c:pt idx="207">
                  <c:v>477693.4</c:v>
                </c:pt>
                <c:pt idx="208">
                  <c:v>297941.8</c:v>
                </c:pt>
                <c:pt idx="211">
                  <c:v>249806.9</c:v>
                </c:pt>
                <c:pt idx="212">
                  <c:v>73944.399999999994</c:v>
                </c:pt>
                <c:pt idx="213">
                  <c:v>175862.5</c:v>
                </c:pt>
                <c:pt idx="216">
                  <c:v>7778.2</c:v>
                </c:pt>
                <c:pt idx="217">
                  <c:v>3889.1</c:v>
                </c:pt>
                <c:pt idx="218">
                  <c:v>3889.1</c:v>
                </c:pt>
                <c:pt idx="220">
                  <c:v>176070.7</c:v>
                </c:pt>
                <c:pt idx="230">
                  <c:v>220584.1</c:v>
                </c:pt>
                <c:pt idx="232">
                  <c:v>149960.6</c:v>
                </c:pt>
                <c:pt idx="233">
                  <c:v>58318.1</c:v>
                </c:pt>
                <c:pt idx="234">
                  <c:v>12305.400000000001</c:v>
                </c:pt>
                <c:pt idx="235">
                  <c:v>210382.5</c:v>
                </c:pt>
                <c:pt idx="237">
                  <c:v>149960.6</c:v>
                </c:pt>
                <c:pt idx="238">
                  <c:v>58318.1</c:v>
                </c:pt>
                <c:pt idx="239">
                  <c:v>2103.8000000000002</c:v>
                </c:pt>
                <c:pt idx="242">
                  <c:v>10201.6</c:v>
                </c:pt>
                <c:pt idx="245">
                  <c:v>128484</c:v>
                </c:pt>
                <c:pt idx="248">
                  <c:v>23953.7</c:v>
                </c:pt>
                <c:pt idx="249">
                  <c:v>66405.399999999994</c:v>
                </c:pt>
                <c:pt idx="250">
                  <c:v>38124.9</c:v>
                </c:pt>
                <c:pt idx="251">
                  <c:v>111748.59999999999</c:v>
                </c:pt>
                <c:pt idx="252">
                  <c:v>23953.7</c:v>
                </c:pt>
                <c:pt idx="253">
                  <c:v>56734.9</c:v>
                </c:pt>
                <c:pt idx="254">
                  <c:v>31060</c:v>
                </c:pt>
                <c:pt idx="259">
                  <c:v>10342.299999999999</c:v>
                </c:pt>
                <c:pt idx="264">
                  <c:v>9670.5</c:v>
                </c:pt>
                <c:pt idx="265">
                  <c:v>671.8</c:v>
                </c:pt>
                <c:pt idx="268">
                  <c:v>6393.1</c:v>
                </c:pt>
                <c:pt idx="303">
                  <c:v>4000</c:v>
                </c:pt>
                <c:pt idx="307">
                  <c:v>4000</c:v>
                </c:pt>
                <c:pt idx="312">
                  <c:v>4000</c:v>
                </c:pt>
                <c:pt idx="327">
                  <c:v>21317.5</c:v>
                </c:pt>
                <c:pt idx="331">
                  <c:v>21317.5</c:v>
                </c:pt>
                <c:pt idx="332">
                  <c:v>21317.5</c:v>
                </c:pt>
                <c:pt idx="336">
                  <c:v>2925.5</c:v>
                </c:pt>
                <c:pt idx="338">
                  <c:v>2925.5</c:v>
                </c:pt>
                <c:pt idx="342">
                  <c:v>22284.699999999997</c:v>
                </c:pt>
                <c:pt idx="344">
                  <c:v>13370.8</c:v>
                </c:pt>
                <c:pt idx="345">
                  <c:v>8913.9</c:v>
                </c:pt>
                <c:pt idx="346">
                  <c:v>22284.699999999997</c:v>
                </c:pt>
                <c:pt idx="347">
                  <c:v>13370.8</c:v>
                </c:pt>
                <c:pt idx="348">
                  <c:v>8913.9</c:v>
                </c:pt>
                <c:pt idx="363">
                  <c:v>0</c:v>
                </c:pt>
                <c:pt idx="365">
                  <c:v>500</c:v>
                </c:pt>
                <c:pt idx="366">
                  <c:v>500</c:v>
                </c:pt>
                <c:pt idx="374">
                  <c:v>11236.7</c:v>
                </c:pt>
                <c:pt idx="376">
                  <c:v>11236.7</c:v>
                </c:pt>
                <c:pt idx="377">
                  <c:v>9706.7000000000007</c:v>
                </c:pt>
                <c:pt idx="381">
                  <c:v>1530</c:v>
                </c:pt>
                <c:pt idx="384">
                  <c:v>34</c:v>
                </c:pt>
                <c:pt idx="386">
                  <c:v>34</c:v>
                </c:pt>
                <c:pt idx="387">
                  <c:v>34</c:v>
                </c:pt>
                <c:pt idx="394">
                  <c:v>92591.2</c:v>
                </c:pt>
                <c:pt idx="395">
                  <c:v>92591.2</c:v>
                </c:pt>
                <c:pt idx="396">
                  <c:v>1275</c:v>
                </c:pt>
                <c:pt idx="397">
                  <c:v>1275</c:v>
                </c:pt>
                <c:pt idx="398">
                  <c:v>173808.5</c:v>
                </c:pt>
                <c:pt idx="399">
                  <c:v>1151.9000000000001</c:v>
                </c:pt>
                <c:pt idx="400">
                  <c:v>172656.6</c:v>
                </c:pt>
                <c:pt idx="401">
                  <c:v>2.2999999999999998</c:v>
                </c:pt>
                <c:pt idx="402">
                  <c:v>2.2999999999999998</c:v>
                </c:pt>
                <c:pt idx="405">
                  <c:v>6799133.0999999996</c:v>
                </c:pt>
                <c:pt idx="406">
                  <c:v>349985.00000000006</c:v>
                </c:pt>
                <c:pt idx="407">
                  <c:v>5226740.3</c:v>
                </c:pt>
                <c:pt idx="408">
                  <c:v>1222407.8000000003</c:v>
                </c:pt>
              </c:numCache>
            </c:numRef>
          </c:val>
          <c:extLst xmlns:c16r2="http://schemas.microsoft.com/office/drawing/2015/06/chart">
            <c:ext xmlns:c16="http://schemas.microsoft.com/office/drawing/2014/chart" uri="{C3380CC4-5D6E-409C-BE32-E72D297353CC}">
              <c16:uniqueId val="{00000006-A7E7-4237-BAD3-8C8B9643D757}"/>
            </c:ext>
          </c:extLst>
        </c:ser>
        <c:ser>
          <c:idx val="7"/>
          <c:order val="7"/>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Лист1!$I$5:$I$415</c:f>
              <c:numCache>
                <c:formatCode>#,##0.0</c:formatCode>
                <c:ptCount val="411"/>
                <c:pt idx="1">
                  <c:v>0</c:v>
                </c:pt>
                <c:pt idx="2" formatCode="General">
                  <c:v>9</c:v>
                </c:pt>
                <c:pt idx="4">
                  <c:v>96207.599999999991</c:v>
                </c:pt>
                <c:pt idx="5">
                  <c:v>1111.2</c:v>
                </c:pt>
                <c:pt idx="6">
                  <c:v>95096.4</c:v>
                </c:pt>
                <c:pt idx="7">
                  <c:v>90131.7</c:v>
                </c:pt>
                <c:pt idx="12">
                  <c:v>2087.8000000000002</c:v>
                </c:pt>
                <c:pt idx="13">
                  <c:v>1043.9000000000001</c:v>
                </c:pt>
                <c:pt idx="14">
                  <c:v>1043.9000000000001</c:v>
                </c:pt>
                <c:pt idx="16">
                  <c:v>3988.1000000000004</c:v>
                </c:pt>
                <c:pt idx="17">
                  <c:v>67.3</c:v>
                </c:pt>
                <c:pt idx="18">
                  <c:v>3920.8</c:v>
                </c:pt>
                <c:pt idx="20">
                  <c:v>494597</c:v>
                </c:pt>
                <c:pt idx="21">
                  <c:v>494597</c:v>
                </c:pt>
                <c:pt idx="22">
                  <c:v>0</c:v>
                </c:pt>
                <c:pt idx="23">
                  <c:v>494597</c:v>
                </c:pt>
                <c:pt idx="33">
                  <c:v>33000</c:v>
                </c:pt>
                <c:pt idx="34">
                  <c:v>33000</c:v>
                </c:pt>
                <c:pt idx="45">
                  <c:v>33000</c:v>
                </c:pt>
                <c:pt idx="59">
                  <c:v>18950.8</c:v>
                </c:pt>
                <c:pt idx="60">
                  <c:v>0</c:v>
                </c:pt>
                <c:pt idx="61">
                  <c:v>18950.8</c:v>
                </c:pt>
                <c:pt idx="62">
                  <c:v>18759.2</c:v>
                </c:pt>
                <c:pt idx="67">
                  <c:v>0</c:v>
                </c:pt>
                <c:pt idx="68">
                  <c:v>18759.2</c:v>
                </c:pt>
                <c:pt idx="71">
                  <c:v>0</c:v>
                </c:pt>
                <c:pt idx="72">
                  <c:v>0</c:v>
                </c:pt>
                <c:pt idx="73">
                  <c:v>0</c:v>
                </c:pt>
                <c:pt idx="84">
                  <c:v>191.6</c:v>
                </c:pt>
                <c:pt idx="86">
                  <c:v>528.9</c:v>
                </c:pt>
                <c:pt idx="87">
                  <c:v>528.9</c:v>
                </c:pt>
                <c:pt idx="89">
                  <c:v>528.9</c:v>
                </c:pt>
                <c:pt idx="103">
                  <c:v>1881</c:v>
                </c:pt>
                <c:pt idx="105">
                  <c:v>1881</c:v>
                </c:pt>
                <c:pt idx="106">
                  <c:v>1881</c:v>
                </c:pt>
                <c:pt idx="162">
                  <c:v>582003</c:v>
                </c:pt>
                <c:pt idx="163">
                  <c:v>582003</c:v>
                </c:pt>
                <c:pt idx="172">
                  <c:v>582003</c:v>
                </c:pt>
                <c:pt idx="204">
                  <c:v>217947.40000000002</c:v>
                </c:pt>
                <c:pt idx="205">
                  <c:v>44933.599999999999</c:v>
                </c:pt>
                <c:pt idx="206">
                  <c:v>19305.600000000002</c:v>
                </c:pt>
                <c:pt idx="207">
                  <c:v>153708.20000000001</c:v>
                </c:pt>
                <c:pt idx="208">
                  <c:v>102191.3</c:v>
                </c:pt>
                <c:pt idx="211">
                  <c:v>69202.100000000006</c:v>
                </c:pt>
                <c:pt idx="212">
                  <c:v>18495.400000000001</c:v>
                </c:pt>
                <c:pt idx="213">
                  <c:v>50706.700000000004</c:v>
                </c:pt>
                <c:pt idx="216">
                  <c:v>1620.4</c:v>
                </c:pt>
                <c:pt idx="217">
                  <c:v>810.2</c:v>
                </c:pt>
                <c:pt idx="218">
                  <c:v>810.2</c:v>
                </c:pt>
                <c:pt idx="220">
                  <c:v>44933.599999999999</c:v>
                </c:pt>
                <c:pt idx="230">
                  <c:v>48412.800000000003</c:v>
                </c:pt>
                <c:pt idx="232">
                  <c:v>31680</c:v>
                </c:pt>
                <c:pt idx="233">
                  <c:v>12320</c:v>
                </c:pt>
                <c:pt idx="234">
                  <c:v>4412.8</c:v>
                </c:pt>
                <c:pt idx="235">
                  <c:v>44444.4</c:v>
                </c:pt>
                <c:pt idx="237">
                  <c:v>31680</c:v>
                </c:pt>
                <c:pt idx="238">
                  <c:v>12320</c:v>
                </c:pt>
                <c:pt idx="239">
                  <c:v>444.4</c:v>
                </c:pt>
                <c:pt idx="242">
                  <c:v>3968.4</c:v>
                </c:pt>
                <c:pt idx="245">
                  <c:v>13313.400000000001</c:v>
                </c:pt>
                <c:pt idx="249">
                  <c:v>5827.1</c:v>
                </c:pt>
                <c:pt idx="250">
                  <c:v>7486.3</c:v>
                </c:pt>
                <c:pt idx="251">
                  <c:v>11909.300000000001</c:v>
                </c:pt>
                <c:pt idx="253">
                  <c:v>5827.1</c:v>
                </c:pt>
                <c:pt idx="254">
                  <c:v>6082.2000000000007</c:v>
                </c:pt>
                <c:pt idx="268">
                  <c:v>1404.1</c:v>
                </c:pt>
                <c:pt idx="303">
                  <c:v>0</c:v>
                </c:pt>
                <c:pt idx="307">
                  <c:v>0</c:v>
                </c:pt>
                <c:pt idx="312">
                  <c:v>0</c:v>
                </c:pt>
                <c:pt idx="327">
                  <c:v>7800</c:v>
                </c:pt>
                <c:pt idx="331">
                  <c:v>7800</c:v>
                </c:pt>
                <c:pt idx="332">
                  <c:v>7800</c:v>
                </c:pt>
                <c:pt idx="336">
                  <c:v>613</c:v>
                </c:pt>
                <c:pt idx="338">
                  <c:v>613</c:v>
                </c:pt>
                <c:pt idx="342">
                  <c:v>7000</c:v>
                </c:pt>
                <c:pt idx="344">
                  <c:v>4200</c:v>
                </c:pt>
                <c:pt idx="345">
                  <c:v>2800</c:v>
                </c:pt>
                <c:pt idx="346">
                  <c:v>7000</c:v>
                </c:pt>
                <c:pt idx="347">
                  <c:v>4200</c:v>
                </c:pt>
                <c:pt idx="348">
                  <c:v>2800</c:v>
                </c:pt>
                <c:pt idx="363">
                  <c:v>73</c:v>
                </c:pt>
                <c:pt idx="365">
                  <c:v>73</c:v>
                </c:pt>
                <c:pt idx="366">
                  <c:v>73</c:v>
                </c:pt>
                <c:pt idx="374">
                  <c:v>3784.5</c:v>
                </c:pt>
                <c:pt idx="376">
                  <c:v>3784.5</c:v>
                </c:pt>
                <c:pt idx="377">
                  <c:v>3444.5</c:v>
                </c:pt>
                <c:pt idx="381">
                  <c:v>340</c:v>
                </c:pt>
                <c:pt idx="384">
                  <c:v>10</c:v>
                </c:pt>
                <c:pt idx="386">
                  <c:v>10</c:v>
                </c:pt>
                <c:pt idx="387">
                  <c:v>10</c:v>
                </c:pt>
                <c:pt idx="394">
                  <c:v>17256.7</c:v>
                </c:pt>
                <c:pt idx="395">
                  <c:v>17256.7</c:v>
                </c:pt>
                <c:pt idx="396">
                  <c:v>118.5</c:v>
                </c:pt>
                <c:pt idx="397">
                  <c:v>118.5</c:v>
                </c:pt>
                <c:pt idx="398">
                  <c:v>39545.1</c:v>
                </c:pt>
                <c:pt idx="399">
                  <c:v>287.7</c:v>
                </c:pt>
                <c:pt idx="400">
                  <c:v>39257.4</c:v>
                </c:pt>
                <c:pt idx="401">
                  <c:v>0</c:v>
                </c:pt>
                <c:pt idx="402">
                  <c:v>0</c:v>
                </c:pt>
                <c:pt idx="405">
                  <c:v>1583042.7000000004</c:v>
                </c:pt>
                <c:pt idx="406">
                  <c:v>76613.600000000006</c:v>
                </c:pt>
                <c:pt idx="407">
                  <c:v>1153793.5000000002</c:v>
                </c:pt>
                <c:pt idx="408">
                  <c:v>352635.60000000003</c:v>
                </c:pt>
              </c:numCache>
            </c:numRef>
          </c:val>
          <c:extLst xmlns:c16r2="http://schemas.microsoft.com/office/drawing/2015/06/chart">
            <c:ext xmlns:c16="http://schemas.microsoft.com/office/drawing/2014/chart" uri="{C3380CC4-5D6E-409C-BE32-E72D297353CC}">
              <c16:uniqueId val="{00000007-A7E7-4237-BAD3-8C8B9643D757}"/>
            </c:ext>
          </c:extLst>
        </c:ser>
        <c:ser>
          <c:idx val="8"/>
          <c:order val="8"/>
          <c:invertIfNegative val="0"/>
          <c:cat>
            <c:strRef>
              <c:f>Лист1!$A$5:$A$415</c:f>
              <c:strCache>
                <c:ptCount val="410"/>
                <c:pt idx="0">
                  <c:v>N п/п</c:v>
                </c:pt>
                <c:pt idx="2">
                  <c:v>1</c:v>
                </c:pt>
                <c:pt idx="3">
                  <c:v>Подпрограмма 1 "Развитие дошкольного образования"</c:v>
                </c:pt>
                <c:pt idx="4">
                  <c:v>1</c:v>
                </c:pt>
                <c:pt idx="7">
                  <c:v>1.1.</c:v>
                </c:pt>
                <c:pt idx="12">
                  <c:v>1.2.</c:v>
                </c:pt>
                <c:pt idx="16">
                  <c:v>1.3.</c:v>
                </c:pt>
                <c:pt idx="20">
                  <c:v>2</c:v>
                </c:pt>
                <c:pt idx="23">
                  <c:v>2.1.</c:v>
                </c:pt>
                <c:pt idx="26">
                  <c:v>2.2.</c:v>
                </c:pt>
                <c:pt idx="33">
                  <c:v>3</c:v>
                </c:pt>
                <c:pt idx="36">
                  <c:v>3.1.</c:v>
                </c:pt>
                <c:pt idx="45">
                  <c:v>3.2.</c:v>
                </c:pt>
                <c:pt idx="49">
                  <c:v>4.</c:v>
                </c:pt>
                <c:pt idx="52">
                  <c:v>4.1.</c:v>
                </c:pt>
                <c:pt idx="59">
                  <c:v>5.</c:v>
                </c:pt>
                <c:pt idx="62">
                  <c:v>5.1.</c:v>
                </c:pt>
                <c:pt idx="71">
                  <c:v>5.2.</c:v>
                </c:pt>
                <c:pt idx="78">
                  <c:v>5.3.</c:v>
                </c:pt>
                <c:pt idx="80">
                  <c:v>5.4.</c:v>
                </c:pt>
                <c:pt idx="82">
                  <c:v>5.5.</c:v>
                </c:pt>
                <c:pt idx="86">
                  <c:v>6.</c:v>
                </c:pt>
                <c:pt idx="89">
                  <c:v>6.1.</c:v>
                </c:pt>
                <c:pt idx="93">
                  <c:v>7.</c:v>
                </c:pt>
                <c:pt idx="96">
                  <c:v>7.1.</c:v>
                </c:pt>
                <c:pt idx="103">
                  <c:v>8.</c:v>
                </c:pt>
                <c:pt idx="106">
                  <c:v>8.1.</c:v>
                </c:pt>
                <c:pt idx="117">
                  <c:v>9.</c:v>
                </c:pt>
                <c:pt idx="120">
                  <c:v>9.1.</c:v>
                </c:pt>
                <c:pt idx="127">
                  <c:v>9.2.</c:v>
                </c:pt>
                <c:pt idx="134">
                  <c:v>10.</c:v>
                </c:pt>
                <c:pt idx="137">
                  <c:v>10.1.</c:v>
                </c:pt>
                <c:pt idx="144">
                  <c:v>10.2.</c:v>
                </c:pt>
                <c:pt idx="146">
                  <c:v>11.</c:v>
                </c:pt>
                <c:pt idx="147">
                  <c:v>11.1.</c:v>
                </c:pt>
                <c:pt idx="154">
                  <c:v>11.2.</c:v>
                </c:pt>
                <c:pt idx="161">
                  <c:v>Подпрограмма 2 "Развитие общего и дополнительного образования"</c:v>
                </c:pt>
                <c:pt idx="162">
                  <c:v>12.</c:v>
                </c:pt>
                <c:pt idx="165">
                  <c:v>12.1.</c:v>
                </c:pt>
                <c:pt idx="172">
                  <c:v>12.2.</c:v>
                </c:pt>
                <c:pt idx="176">
                  <c:v>12.3.</c:v>
                </c:pt>
                <c:pt idx="183">
                  <c:v>12.4.</c:v>
                </c:pt>
                <c:pt idx="190">
                  <c:v>12.5.</c:v>
                </c:pt>
                <c:pt idx="197">
                  <c:v>12.6.</c:v>
                </c:pt>
                <c:pt idx="204">
                  <c:v>13.</c:v>
                </c:pt>
                <c:pt idx="208">
                  <c:v>13.1.</c:v>
                </c:pt>
                <c:pt idx="211">
                  <c:v>13.2.</c:v>
                </c:pt>
                <c:pt idx="216">
                  <c:v>13.3.</c:v>
                </c:pt>
                <c:pt idx="220">
                  <c:v>13.4.</c:v>
                </c:pt>
                <c:pt idx="222">
                  <c:v>14.</c:v>
                </c:pt>
                <c:pt idx="223">
                  <c:v>14.1.</c:v>
                </c:pt>
                <c:pt idx="230">
                  <c:v>15.</c:v>
                </c:pt>
                <c:pt idx="235">
                  <c:v>15.1.</c:v>
                </c:pt>
                <c:pt idx="242">
                  <c:v>15.2.</c:v>
                </c:pt>
                <c:pt idx="245">
                  <c:v>16.</c:v>
                </c:pt>
                <c:pt idx="251">
                  <c:v>16.1.</c:v>
                </c:pt>
                <c:pt idx="259">
                  <c:v>16.2.</c:v>
                </c:pt>
                <c:pt idx="268">
                  <c:v>16.3.</c:v>
                </c:pt>
                <c:pt idx="271">
                  <c:v>16.4.</c:v>
                </c:pt>
                <c:pt idx="278">
                  <c:v>16.5.</c:v>
                </c:pt>
                <c:pt idx="282">
                  <c:v>16.6.</c:v>
                </c:pt>
                <c:pt idx="287">
                  <c:v>17.</c:v>
                </c:pt>
                <c:pt idx="288">
                  <c:v>17.1.</c:v>
                </c:pt>
                <c:pt idx="295">
                  <c:v>18.</c:v>
                </c:pt>
                <c:pt idx="296">
                  <c:v>18.1.</c:v>
                </c:pt>
                <c:pt idx="303">
                  <c:v>19.</c:v>
                </c:pt>
                <c:pt idx="308">
                  <c:v>19.1.</c:v>
                </c:pt>
                <c:pt idx="312">
                  <c:v>19.2.</c:v>
                </c:pt>
                <c:pt idx="316">
                  <c:v>19.3.</c:v>
                </c:pt>
                <c:pt idx="319">
                  <c:v>20.</c:v>
                </c:pt>
                <c:pt idx="320">
                  <c:v>20.1.</c:v>
                </c:pt>
                <c:pt idx="327">
                  <c:v>21.</c:v>
                </c:pt>
                <c:pt idx="332">
                  <c:v>21.1.</c:v>
                </c:pt>
                <c:pt idx="336">
                  <c:v>22.</c:v>
                </c:pt>
                <c:pt idx="341">
                  <c:v>Подпрограмма 3 "Дети и молодежь города Сыктывкара"</c:v>
                </c:pt>
                <c:pt idx="342">
                  <c:v>23.</c:v>
                </c:pt>
                <c:pt idx="346">
                  <c:v>23.1.</c:v>
                </c:pt>
                <c:pt idx="353">
                  <c:v>24.</c:v>
                </c:pt>
                <c:pt idx="354">
                  <c:v>24.1.</c:v>
                </c:pt>
                <c:pt idx="363">
                  <c:v>25.</c:v>
                </c:pt>
                <c:pt idx="366">
                  <c:v>25.1.</c:v>
                </c:pt>
                <c:pt idx="374">
                  <c:v>26.</c:v>
                </c:pt>
                <c:pt idx="377">
                  <c:v>26.1.</c:v>
                </c:pt>
                <c:pt idx="381">
                  <c:v>26.2.</c:v>
                </c:pt>
                <c:pt idx="384">
                  <c:v>27.</c:v>
                </c:pt>
                <c:pt idx="387">
                  <c:v>27.1.</c:v>
                </c:pt>
                <c:pt idx="393">
                  <c:v>Подпрограмма 4 "Обеспечение создания условий для реализации муниципальной программы"</c:v>
                </c:pt>
                <c:pt idx="394">
                  <c:v>28.</c:v>
                </c:pt>
                <c:pt idx="396">
                  <c:v>29.</c:v>
                </c:pt>
                <c:pt idx="398">
                  <c:v>30.</c:v>
                </c:pt>
                <c:pt idx="401">
                  <c:v>31.</c:v>
                </c:pt>
                <c:pt idx="403">
                  <c:v>32.</c:v>
                </c:pt>
                <c:pt idx="405">
                  <c:v>Вывод об эффективности реализации муниципальной программы за отчетный квартал:
</c:v>
                </c:pt>
                <c:pt idx="409">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3 месяца 2023 года
Эффективность = ((0/0)+(17/17)+(15830</c:v>
                </c:pt>
              </c:strCache>
            </c:strRef>
          </c:cat>
          <c:val>
            <c:numRef>
              <c:f>Лист1!#REF!</c:f>
              <c:numCache>
                <c:formatCode>General</c:formatCode>
                <c:ptCount val="365"/>
                <c:pt idx="3" formatCode="_-* #,##0.0\ _₽_-;\-* #,##0.0\ _₽_-;_-* &quot;-&quot;?\ _₽_-;_-@_-">
                  <c:v>0</c:v>
                </c:pt>
                <c:pt idx="4" formatCode="_-* #,##0.0\ _₽_-;\-* #,##0.0\ _₽_-;_-* &quot;-&quot;?\ _₽_-;_-@_-">
                  <c:v>0</c:v>
                </c:pt>
                <c:pt idx="5" formatCode="_-* #,##0.0\ _₽_-;\-* #,##0.0\ _₽_-;_-* &quot;-&quot;?\ _₽_-;_-@_-">
                  <c:v>96020.299999999988</c:v>
                </c:pt>
                <c:pt idx="91" formatCode="_-* #,##0.0\ _₽_-;\-* #,##0.0\ _₽_-;_-* &quot;-&quot;??\ _₽_-;_-@_-">
                  <c:v>659381.9</c:v>
                </c:pt>
                <c:pt idx="359" formatCode="_-* #,##0.0000\ _₽_-;\-* #,##0.0000\ _₽_-;_-* &quot;-&quot;?\ _₽_-;_-@_-">
                  <c:v>0.23820368075163298</c:v>
                </c:pt>
              </c:numCache>
            </c:numRef>
          </c:val>
          <c:extLst xmlns:c16r2="http://schemas.microsoft.com/office/drawing/2015/06/chart">
            <c:ext xmlns:c16="http://schemas.microsoft.com/office/drawing/2014/chart" uri="{C3380CC4-5D6E-409C-BE32-E72D297353CC}">
              <c16:uniqueId val="{00000008-A7E7-4237-BAD3-8C8B9643D757}"/>
            </c:ext>
          </c:extLst>
        </c:ser>
        <c:dLbls>
          <c:showLegendKey val="0"/>
          <c:showVal val="0"/>
          <c:showCatName val="0"/>
          <c:showSerName val="0"/>
          <c:showPercent val="0"/>
          <c:showBubbleSize val="0"/>
        </c:dLbls>
        <c:gapWidth val="150"/>
        <c:axId val="135387392"/>
        <c:axId val="135393280"/>
      </c:barChart>
      <c:catAx>
        <c:axId val="135387392"/>
        <c:scaling>
          <c:orientation val="minMax"/>
        </c:scaling>
        <c:delete val="0"/>
        <c:axPos val="b"/>
        <c:numFmt formatCode="General" sourceLinked="0"/>
        <c:majorTickMark val="out"/>
        <c:minorTickMark val="none"/>
        <c:tickLblPos val="nextTo"/>
        <c:crossAx val="135393280"/>
        <c:crosses val="autoZero"/>
        <c:auto val="1"/>
        <c:lblAlgn val="ctr"/>
        <c:lblOffset val="100"/>
        <c:noMultiLvlLbl val="0"/>
      </c:catAx>
      <c:valAx>
        <c:axId val="135393280"/>
        <c:scaling>
          <c:orientation val="minMax"/>
        </c:scaling>
        <c:delete val="0"/>
        <c:axPos val="l"/>
        <c:majorGridlines/>
        <c:numFmt formatCode="General" sourceLinked="1"/>
        <c:majorTickMark val="out"/>
        <c:minorTickMark val="none"/>
        <c:tickLblPos val="nextTo"/>
        <c:crossAx val="135387392"/>
        <c:crosses val="autoZero"/>
        <c:crossBetween val="between"/>
      </c:valAx>
    </c:plotArea>
    <c:legend>
      <c:legendPos val="r"/>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7500" cy="6030000"/>
    <xdr:graphicFrame macro="">
      <xdr:nvGraphicFramePr>
        <xdr:cNvPr id="2" name="Диаграмма 1">
          <a:extLst>
            <a:ext uri="{FF2B5EF4-FFF2-40B4-BE49-F238E27FC236}">
              <a16:creationId xmlns:a16="http://schemas.microsoft.com/office/drawing/2014/main" xmlns=""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4D5A3643E40CC6DD2B6EFE298F2ACDA9F785B454396F5C7E29B0682957A23C10EC1680831A3B3B43529CDA5B276803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8"/>
  <sheetViews>
    <sheetView view="pageBreakPreview" topLeftCell="A401" zoomScale="69" zoomScaleNormal="82" zoomScaleSheetLayoutView="69" workbookViewId="0">
      <selection activeCell="G41" sqref="G41:G45"/>
    </sheetView>
  </sheetViews>
  <sheetFormatPr defaultColWidth="9.140625" defaultRowHeight="17.25" outlineLevelRow="1" x14ac:dyDescent="0.3"/>
  <cols>
    <col min="1" max="1" width="10" style="9" customWidth="1"/>
    <col min="2" max="2" width="55.42578125" style="56" customWidth="1"/>
    <col min="3" max="3" width="15.7109375" style="11" customWidth="1"/>
    <col min="4" max="4" width="50.5703125" style="10" customWidth="1"/>
    <col min="5" max="5" width="17.42578125" style="11" customWidth="1"/>
    <col min="6" max="6" width="88.42578125" style="10" customWidth="1"/>
    <col min="7" max="7" width="20.28515625" style="51" customWidth="1"/>
    <col min="8" max="8" width="20.28515625" style="38" customWidth="1"/>
    <col min="9" max="9" width="17.7109375" style="38" customWidth="1"/>
    <col min="10" max="10" width="19" style="18" customWidth="1"/>
    <col min="11" max="11" width="23.28515625" style="5" customWidth="1"/>
    <col min="12" max="12" width="15.5703125" style="5" customWidth="1"/>
    <col min="13" max="16384" width="9.140625" style="5"/>
  </cols>
  <sheetData>
    <row r="1" spans="1:12" ht="56.25" customHeight="1" x14ac:dyDescent="0.25">
      <c r="A1" s="234" t="s">
        <v>76</v>
      </c>
      <c r="B1" s="234"/>
      <c r="C1" s="234"/>
      <c r="D1" s="234"/>
      <c r="E1" s="234"/>
      <c r="F1" s="234"/>
      <c r="G1" s="234"/>
      <c r="H1" s="234"/>
      <c r="I1" s="234"/>
    </row>
    <row r="2" spans="1:12" ht="60" customHeight="1" x14ac:dyDescent="0.25">
      <c r="A2" s="234" t="s">
        <v>245</v>
      </c>
      <c r="B2" s="234"/>
      <c r="C2" s="234"/>
      <c r="D2" s="234"/>
      <c r="E2" s="234"/>
      <c r="F2" s="234"/>
      <c r="G2" s="234"/>
      <c r="H2" s="234"/>
      <c r="I2" s="234"/>
    </row>
    <row r="3" spans="1:12" ht="15.75" customHeight="1" x14ac:dyDescent="0.25">
      <c r="A3" s="235" t="s">
        <v>77</v>
      </c>
      <c r="B3" s="235"/>
      <c r="C3" s="235"/>
      <c r="D3" s="235"/>
      <c r="E3" s="235"/>
      <c r="F3" s="235"/>
      <c r="G3" s="235"/>
      <c r="H3" s="235"/>
      <c r="I3" s="235"/>
    </row>
    <row r="4" spans="1:12" ht="16.5" x14ac:dyDescent="0.25">
      <c r="A4" s="1"/>
      <c r="B4" s="52"/>
      <c r="C4" s="2"/>
      <c r="D4" s="2"/>
      <c r="E4" s="2"/>
      <c r="F4" s="2"/>
      <c r="G4" s="37"/>
    </row>
    <row r="5" spans="1:12" ht="43.5" customHeight="1" x14ac:dyDescent="0.25">
      <c r="A5" s="240" t="s">
        <v>0</v>
      </c>
      <c r="B5" s="241" t="s">
        <v>1</v>
      </c>
      <c r="C5" s="237" t="s">
        <v>122</v>
      </c>
      <c r="D5" s="236" t="s">
        <v>2</v>
      </c>
      <c r="E5" s="237" t="s">
        <v>123</v>
      </c>
      <c r="F5" s="237"/>
      <c r="G5" s="238" t="s">
        <v>124</v>
      </c>
      <c r="H5" s="238"/>
      <c r="I5" s="238"/>
    </row>
    <row r="6" spans="1:12" ht="49.5" x14ac:dyDescent="0.25">
      <c r="A6" s="240"/>
      <c r="B6" s="241"/>
      <c r="C6" s="237"/>
      <c r="D6" s="236"/>
      <c r="E6" s="3" t="s">
        <v>3</v>
      </c>
      <c r="F6" s="4" t="s">
        <v>4</v>
      </c>
      <c r="G6" s="39" t="s">
        <v>5</v>
      </c>
      <c r="H6" s="40" t="s">
        <v>6</v>
      </c>
      <c r="I6" s="40" t="s">
        <v>7</v>
      </c>
    </row>
    <row r="7" spans="1:12" ht="16.5" x14ac:dyDescent="0.25">
      <c r="A7" s="4">
        <v>1</v>
      </c>
      <c r="B7" s="53">
        <v>2</v>
      </c>
      <c r="C7" s="3">
        <v>3</v>
      </c>
      <c r="D7" s="4">
        <v>4</v>
      </c>
      <c r="E7" s="3">
        <v>5</v>
      </c>
      <c r="F7" s="4">
        <v>6</v>
      </c>
      <c r="G7" s="41">
        <v>7</v>
      </c>
      <c r="H7" s="42">
        <v>8</v>
      </c>
      <c r="I7" s="41">
        <v>9</v>
      </c>
    </row>
    <row r="8" spans="1:12" ht="15.75" x14ac:dyDescent="0.25">
      <c r="A8" s="223" t="s">
        <v>9</v>
      </c>
      <c r="B8" s="223"/>
      <c r="C8" s="223"/>
      <c r="D8" s="223"/>
      <c r="E8" s="223"/>
      <c r="F8" s="223"/>
      <c r="G8" s="223"/>
      <c r="H8" s="223"/>
      <c r="I8" s="223"/>
      <c r="K8" s="6"/>
    </row>
    <row r="9" spans="1:12" ht="18.75" customHeight="1" x14ac:dyDescent="0.25">
      <c r="A9" s="184">
        <v>1</v>
      </c>
      <c r="B9" s="229" t="s">
        <v>321</v>
      </c>
      <c r="C9" s="147" t="s">
        <v>19</v>
      </c>
      <c r="D9" s="202" t="s">
        <v>125</v>
      </c>
      <c r="E9" s="147" t="s">
        <v>19</v>
      </c>
      <c r="F9" s="147" t="s">
        <v>19</v>
      </c>
      <c r="G9" s="58" t="s">
        <v>75</v>
      </c>
      <c r="H9" s="59">
        <f>H10+H11</f>
        <v>364476.1</v>
      </c>
      <c r="I9" s="59">
        <f>I10+I11</f>
        <v>96207.599999999991</v>
      </c>
      <c r="K9" s="6"/>
      <c r="L9" s="6"/>
    </row>
    <row r="10" spans="1:12" ht="23.25" customHeight="1" x14ac:dyDescent="0.25">
      <c r="A10" s="199"/>
      <c r="B10" s="244"/>
      <c r="C10" s="151"/>
      <c r="D10" s="203"/>
      <c r="E10" s="151"/>
      <c r="F10" s="151"/>
      <c r="G10" s="58" t="s">
        <v>14</v>
      </c>
      <c r="H10" s="59">
        <v>4248.3</v>
      </c>
      <c r="I10" s="59">
        <f>I18+I22</f>
        <v>1111.2</v>
      </c>
      <c r="K10" s="6"/>
      <c r="L10" s="6"/>
    </row>
    <row r="11" spans="1:12" ht="23.25" customHeight="1" x14ac:dyDescent="0.25">
      <c r="A11" s="185"/>
      <c r="B11" s="245"/>
      <c r="C11" s="148"/>
      <c r="D11" s="204"/>
      <c r="E11" s="148"/>
      <c r="F11" s="148"/>
      <c r="G11" s="58" t="s">
        <v>15</v>
      </c>
      <c r="H11" s="59">
        <v>360227.8</v>
      </c>
      <c r="I11" s="59">
        <f>I12+I19+I23</f>
        <v>95096.4</v>
      </c>
      <c r="K11" s="6"/>
      <c r="L11" s="6"/>
    </row>
    <row r="12" spans="1:12" ht="23.25" customHeight="1" outlineLevel="1" x14ac:dyDescent="0.25">
      <c r="A12" s="155" t="s">
        <v>8</v>
      </c>
      <c r="B12" s="212" t="s">
        <v>322</v>
      </c>
      <c r="C12" s="154" t="s">
        <v>93</v>
      </c>
      <c r="D12" s="160" t="s">
        <v>17</v>
      </c>
      <c r="E12" s="280" t="s">
        <v>246</v>
      </c>
      <c r="F12" s="280"/>
      <c r="G12" s="145" t="s">
        <v>121</v>
      </c>
      <c r="H12" s="162">
        <v>332015.90000000002</v>
      </c>
      <c r="I12" s="162">
        <f>88316.7+1815</f>
        <v>90131.7</v>
      </c>
    </row>
    <row r="13" spans="1:12" ht="36" customHeight="1" outlineLevel="1" x14ac:dyDescent="0.25">
      <c r="A13" s="155"/>
      <c r="B13" s="212"/>
      <c r="C13" s="154"/>
      <c r="D13" s="160"/>
      <c r="E13" s="280"/>
      <c r="F13" s="160"/>
      <c r="G13" s="179"/>
      <c r="H13" s="180"/>
      <c r="I13" s="180"/>
    </row>
    <row r="14" spans="1:12" ht="24" customHeight="1" outlineLevel="1" x14ac:dyDescent="0.25">
      <c r="A14" s="155"/>
      <c r="B14" s="212"/>
      <c r="C14" s="154"/>
      <c r="D14" s="160"/>
      <c r="E14" s="280"/>
      <c r="F14" s="160"/>
      <c r="G14" s="146"/>
      <c r="H14" s="144"/>
      <c r="I14" s="144"/>
    </row>
    <row r="15" spans="1:12" ht="136.5" customHeight="1" outlineLevel="1" x14ac:dyDescent="0.25">
      <c r="A15" s="239"/>
      <c r="B15" s="145" t="s">
        <v>323</v>
      </c>
      <c r="C15" s="147" t="s">
        <v>33</v>
      </c>
      <c r="D15" s="160" t="s">
        <v>17</v>
      </c>
      <c r="E15" s="184" t="s">
        <v>120</v>
      </c>
      <c r="F15" s="189" t="s">
        <v>308</v>
      </c>
      <c r="G15" s="242"/>
      <c r="H15" s="224"/>
      <c r="I15" s="224"/>
    </row>
    <row r="16" spans="1:12" ht="61.5" customHeight="1" outlineLevel="1" x14ac:dyDescent="0.25">
      <c r="A16" s="155"/>
      <c r="B16" s="146"/>
      <c r="C16" s="148"/>
      <c r="D16" s="160"/>
      <c r="E16" s="185"/>
      <c r="F16" s="293"/>
      <c r="G16" s="243"/>
      <c r="H16" s="225"/>
      <c r="I16" s="225"/>
    </row>
    <row r="17" spans="1:9" ht="26.25" customHeight="1" outlineLevel="1" x14ac:dyDescent="0.25">
      <c r="A17" s="155" t="s">
        <v>34</v>
      </c>
      <c r="B17" s="212" t="s">
        <v>324</v>
      </c>
      <c r="C17" s="147" t="s">
        <v>93</v>
      </c>
      <c r="D17" s="160" t="s">
        <v>17</v>
      </c>
      <c r="E17" s="281">
        <v>45291</v>
      </c>
      <c r="F17" s="189"/>
      <c r="G17" s="60" t="s">
        <v>75</v>
      </c>
      <c r="H17" s="40">
        <f>H18+H19</f>
        <v>7958.2</v>
      </c>
      <c r="I17" s="40">
        <f>I18+I19</f>
        <v>2087.8000000000002</v>
      </c>
    </row>
    <row r="18" spans="1:9" ht="24.75" customHeight="1" outlineLevel="1" x14ac:dyDescent="0.25">
      <c r="A18" s="155"/>
      <c r="B18" s="212"/>
      <c r="C18" s="151"/>
      <c r="D18" s="160"/>
      <c r="E18" s="280"/>
      <c r="F18" s="192"/>
      <c r="G18" s="60" t="s">
        <v>14</v>
      </c>
      <c r="H18" s="40">
        <v>3979.1</v>
      </c>
      <c r="I18" s="40">
        <v>1043.9000000000001</v>
      </c>
    </row>
    <row r="19" spans="1:9" ht="23.25" customHeight="1" outlineLevel="1" x14ac:dyDescent="0.25">
      <c r="A19" s="155"/>
      <c r="B19" s="212"/>
      <c r="C19" s="148"/>
      <c r="D19" s="160"/>
      <c r="E19" s="280"/>
      <c r="F19" s="187"/>
      <c r="G19" s="60" t="s">
        <v>15</v>
      </c>
      <c r="H19" s="40">
        <v>3979.1</v>
      </c>
      <c r="I19" s="40">
        <v>1043.9000000000001</v>
      </c>
    </row>
    <row r="20" spans="1:9" ht="93.75" customHeight="1" outlineLevel="1" x14ac:dyDescent="0.25">
      <c r="A20" s="61"/>
      <c r="B20" s="60" t="s">
        <v>325</v>
      </c>
      <c r="C20" s="62" t="s">
        <v>33</v>
      </c>
      <c r="D20" s="63" t="s">
        <v>17</v>
      </c>
      <c r="E20" s="64" t="s">
        <v>109</v>
      </c>
      <c r="F20" s="65" t="s">
        <v>309</v>
      </c>
      <c r="G20" s="57"/>
      <c r="H20" s="66"/>
      <c r="I20" s="66"/>
    </row>
    <row r="21" spans="1:9" ht="31.5" customHeight="1" outlineLevel="1" x14ac:dyDescent="0.25">
      <c r="A21" s="202" t="s">
        <v>83</v>
      </c>
      <c r="B21" s="145" t="s">
        <v>326</v>
      </c>
      <c r="C21" s="147" t="s">
        <v>93</v>
      </c>
      <c r="D21" s="173" t="s">
        <v>247</v>
      </c>
      <c r="E21" s="281">
        <v>45291</v>
      </c>
      <c r="F21" s="189"/>
      <c r="G21" s="60" t="s">
        <v>75</v>
      </c>
      <c r="H21" s="40">
        <f>H22+H23</f>
        <v>24502</v>
      </c>
      <c r="I21" s="40">
        <f>I22+I23</f>
        <v>3988.1000000000004</v>
      </c>
    </row>
    <row r="22" spans="1:9" ht="19.5" customHeight="1" outlineLevel="1" x14ac:dyDescent="0.25">
      <c r="A22" s="203"/>
      <c r="B22" s="179"/>
      <c r="C22" s="151"/>
      <c r="D22" s="197"/>
      <c r="E22" s="280"/>
      <c r="F22" s="192"/>
      <c r="G22" s="60" t="s">
        <v>14</v>
      </c>
      <c r="H22" s="40">
        <v>269.2</v>
      </c>
      <c r="I22" s="40">
        <v>67.3</v>
      </c>
    </row>
    <row r="23" spans="1:9" ht="35.25" customHeight="1" outlineLevel="1" x14ac:dyDescent="0.25">
      <c r="A23" s="204"/>
      <c r="B23" s="146"/>
      <c r="C23" s="148"/>
      <c r="D23" s="198"/>
      <c r="E23" s="280"/>
      <c r="F23" s="187"/>
      <c r="G23" s="60" t="s">
        <v>15</v>
      </c>
      <c r="H23" s="67">
        <v>24232.799999999999</v>
      </c>
      <c r="I23" s="68">
        <v>3920.8</v>
      </c>
    </row>
    <row r="24" spans="1:9" ht="103.5" customHeight="1" outlineLevel="1" x14ac:dyDescent="0.25">
      <c r="A24" s="69"/>
      <c r="B24" s="70" t="s">
        <v>327</v>
      </c>
      <c r="C24" s="62" t="s">
        <v>33</v>
      </c>
      <c r="D24" s="71" t="s">
        <v>248</v>
      </c>
      <c r="E24" s="72" t="s">
        <v>120</v>
      </c>
      <c r="F24" s="73" t="s">
        <v>476</v>
      </c>
      <c r="G24" s="57"/>
      <c r="H24" s="74"/>
      <c r="I24" s="66"/>
    </row>
    <row r="25" spans="1:9" ht="31.5" customHeight="1" x14ac:dyDescent="0.25">
      <c r="A25" s="158">
        <v>2</v>
      </c>
      <c r="B25" s="229" t="s">
        <v>328</v>
      </c>
      <c r="C25" s="147" t="s">
        <v>19</v>
      </c>
      <c r="D25" s="266" t="s">
        <v>126</v>
      </c>
      <c r="E25" s="147" t="s">
        <v>19</v>
      </c>
      <c r="F25" s="147" t="s">
        <v>19</v>
      </c>
      <c r="G25" s="60" t="s">
        <v>75</v>
      </c>
      <c r="H25" s="67">
        <f>H26+H27</f>
        <v>2320945.9</v>
      </c>
      <c r="I25" s="67">
        <f>I26+I27</f>
        <v>494597</v>
      </c>
    </row>
    <row r="26" spans="1:9" ht="21" customHeight="1" x14ac:dyDescent="0.25">
      <c r="A26" s="159"/>
      <c r="B26" s="244"/>
      <c r="C26" s="151"/>
      <c r="D26" s="267"/>
      <c r="E26" s="151"/>
      <c r="F26" s="151"/>
      <c r="G26" s="60" t="s">
        <v>14</v>
      </c>
      <c r="H26" s="59">
        <v>2320945.9</v>
      </c>
      <c r="I26" s="75">
        <f>I28</f>
        <v>494597</v>
      </c>
    </row>
    <row r="27" spans="1:9" ht="18.75" customHeight="1" x14ac:dyDescent="0.25">
      <c r="A27" s="153"/>
      <c r="B27" s="245"/>
      <c r="C27" s="148"/>
      <c r="D27" s="268"/>
      <c r="E27" s="148"/>
      <c r="F27" s="148"/>
      <c r="G27" s="60" t="s">
        <v>15</v>
      </c>
      <c r="H27" s="59">
        <v>0</v>
      </c>
      <c r="I27" s="75">
        <v>0</v>
      </c>
    </row>
    <row r="28" spans="1:9" ht="43.5" customHeight="1" outlineLevel="1" x14ac:dyDescent="0.25">
      <c r="A28" s="246" t="s">
        <v>35</v>
      </c>
      <c r="B28" s="145" t="s">
        <v>329</v>
      </c>
      <c r="C28" s="147" t="s">
        <v>93</v>
      </c>
      <c r="D28" s="173" t="s">
        <v>18</v>
      </c>
      <c r="E28" s="152">
        <v>45291</v>
      </c>
      <c r="F28" s="158"/>
      <c r="G28" s="145" t="s">
        <v>14</v>
      </c>
      <c r="H28" s="162">
        <v>2320945.9</v>
      </c>
      <c r="I28" s="75">
        <f>485770+8827</f>
        <v>494597</v>
      </c>
    </row>
    <row r="29" spans="1:9" ht="30" customHeight="1" outlineLevel="1" x14ac:dyDescent="0.25">
      <c r="A29" s="247"/>
      <c r="B29" s="146"/>
      <c r="C29" s="148"/>
      <c r="D29" s="198"/>
      <c r="E29" s="153"/>
      <c r="F29" s="153"/>
      <c r="G29" s="146"/>
      <c r="H29" s="144"/>
      <c r="I29" s="76"/>
    </row>
    <row r="30" spans="1:9" ht="82.5" customHeight="1" outlineLevel="1" x14ac:dyDescent="0.25">
      <c r="A30" s="77"/>
      <c r="B30" s="78" t="s">
        <v>330</v>
      </c>
      <c r="C30" s="79" t="s">
        <v>93</v>
      </c>
      <c r="D30" s="80" t="s">
        <v>108</v>
      </c>
      <c r="E30" s="81">
        <v>45291</v>
      </c>
      <c r="F30" s="82"/>
      <c r="G30" s="57"/>
      <c r="H30" s="66"/>
      <c r="I30" s="66"/>
    </row>
    <row r="31" spans="1:9" ht="19.5" customHeight="1" outlineLevel="1" x14ac:dyDescent="0.25">
      <c r="A31" s="222" t="s">
        <v>36</v>
      </c>
      <c r="B31" s="212" t="s">
        <v>331</v>
      </c>
      <c r="C31" s="147" t="s">
        <v>93</v>
      </c>
      <c r="D31" s="160" t="s">
        <v>17</v>
      </c>
      <c r="E31" s="269">
        <v>45291</v>
      </c>
      <c r="F31" s="158"/>
      <c r="G31" s="277"/>
      <c r="H31" s="228"/>
      <c r="I31" s="228"/>
    </row>
    <row r="32" spans="1:9" ht="15.75" customHeight="1" outlineLevel="1" x14ac:dyDescent="0.25">
      <c r="A32" s="222"/>
      <c r="B32" s="212"/>
      <c r="C32" s="151"/>
      <c r="D32" s="160"/>
      <c r="E32" s="149"/>
      <c r="F32" s="159"/>
      <c r="G32" s="278"/>
      <c r="H32" s="228"/>
      <c r="I32" s="228"/>
    </row>
    <row r="33" spans="1:9" ht="15.75" customHeight="1" outlineLevel="1" x14ac:dyDescent="0.25">
      <c r="A33" s="222"/>
      <c r="B33" s="212"/>
      <c r="C33" s="151"/>
      <c r="D33" s="160"/>
      <c r="E33" s="149"/>
      <c r="F33" s="159"/>
      <c r="G33" s="278"/>
      <c r="H33" s="228"/>
      <c r="I33" s="228"/>
    </row>
    <row r="34" spans="1:9" ht="16.5" customHeight="1" outlineLevel="1" x14ac:dyDescent="0.25">
      <c r="A34" s="222"/>
      <c r="B34" s="212"/>
      <c r="C34" s="151"/>
      <c r="D34" s="160"/>
      <c r="E34" s="149"/>
      <c r="F34" s="159"/>
      <c r="G34" s="278"/>
      <c r="H34" s="228"/>
      <c r="I34" s="228"/>
    </row>
    <row r="35" spans="1:9" ht="54.75" customHeight="1" outlineLevel="1" x14ac:dyDescent="0.25">
      <c r="A35" s="222"/>
      <c r="B35" s="212"/>
      <c r="C35" s="148"/>
      <c r="D35" s="160"/>
      <c r="E35" s="149"/>
      <c r="F35" s="153"/>
      <c r="G35" s="279"/>
      <c r="H35" s="228"/>
      <c r="I35" s="228"/>
    </row>
    <row r="36" spans="1:9" ht="11.25" customHeight="1" outlineLevel="1" x14ac:dyDescent="0.25">
      <c r="A36" s="222"/>
      <c r="B36" s="145" t="s">
        <v>332</v>
      </c>
      <c r="C36" s="147" t="s">
        <v>33</v>
      </c>
      <c r="D36" s="160" t="s">
        <v>247</v>
      </c>
      <c r="E36" s="280" t="s">
        <v>119</v>
      </c>
      <c r="F36" s="313" t="s">
        <v>480</v>
      </c>
      <c r="G36" s="220"/>
      <c r="H36" s="221"/>
      <c r="I36" s="221"/>
    </row>
    <row r="37" spans="1:9" ht="120" customHeight="1" outlineLevel="1" x14ac:dyDescent="0.25">
      <c r="A37" s="222"/>
      <c r="B37" s="146"/>
      <c r="C37" s="148"/>
      <c r="D37" s="160"/>
      <c r="E37" s="280"/>
      <c r="F37" s="314"/>
      <c r="G37" s="220"/>
      <c r="H37" s="221"/>
      <c r="I37" s="221"/>
    </row>
    <row r="38" spans="1:9" ht="69.75" customHeight="1" x14ac:dyDescent="0.25">
      <c r="A38" s="158">
        <v>3</v>
      </c>
      <c r="B38" s="229" t="s">
        <v>333</v>
      </c>
      <c r="C38" s="147" t="s">
        <v>19</v>
      </c>
      <c r="D38" s="202" t="s">
        <v>125</v>
      </c>
      <c r="E38" s="147" t="s">
        <v>19</v>
      </c>
      <c r="F38" s="147" t="s">
        <v>19</v>
      </c>
      <c r="G38" s="39" t="s">
        <v>75</v>
      </c>
      <c r="H38" s="67">
        <f>H39</f>
        <v>121349.9</v>
      </c>
      <c r="I38" s="67">
        <f>I39</f>
        <v>33000</v>
      </c>
    </row>
    <row r="39" spans="1:9" ht="18" customHeight="1" x14ac:dyDescent="0.25">
      <c r="A39" s="159"/>
      <c r="B39" s="244"/>
      <c r="C39" s="151"/>
      <c r="D39" s="203"/>
      <c r="E39" s="151"/>
      <c r="F39" s="151"/>
      <c r="G39" s="39" t="s">
        <v>14</v>
      </c>
      <c r="H39" s="67">
        <v>121349.9</v>
      </c>
      <c r="I39" s="40">
        <f>I50</f>
        <v>33000</v>
      </c>
    </row>
    <row r="40" spans="1:9" ht="43.5" customHeight="1" x14ac:dyDescent="0.25">
      <c r="A40" s="153"/>
      <c r="B40" s="245"/>
      <c r="C40" s="148"/>
      <c r="D40" s="204"/>
      <c r="E40" s="148"/>
      <c r="F40" s="148"/>
      <c r="G40" s="39" t="s">
        <v>15</v>
      </c>
      <c r="H40" s="67"/>
      <c r="I40" s="40"/>
    </row>
    <row r="41" spans="1:9" ht="15" outlineLevel="1" x14ac:dyDescent="0.25">
      <c r="A41" s="222" t="s">
        <v>37</v>
      </c>
      <c r="B41" s="212" t="s">
        <v>334</v>
      </c>
      <c r="C41" s="147" t="s">
        <v>133</v>
      </c>
      <c r="D41" s="173" t="s">
        <v>249</v>
      </c>
      <c r="E41" s="269">
        <v>45291</v>
      </c>
      <c r="F41" s="193"/>
      <c r="G41" s="183"/>
      <c r="H41" s="161"/>
      <c r="I41" s="161"/>
    </row>
    <row r="42" spans="1:9" ht="25.5" customHeight="1" outlineLevel="1" x14ac:dyDescent="0.25">
      <c r="A42" s="222"/>
      <c r="B42" s="212"/>
      <c r="C42" s="151"/>
      <c r="D42" s="197"/>
      <c r="E42" s="149"/>
      <c r="F42" s="200"/>
      <c r="G42" s="183"/>
      <c r="H42" s="161"/>
      <c r="I42" s="161"/>
    </row>
    <row r="43" spans="1:9" ht="35.25" customHeight="1" outlineLevel="1" x14ac:dyDescent="0.25">
      <c r="A43" s="222"/>
      <c r="B43" s="212"/>
      <c r="C43" s="151"/>
      <c r="D43" s="197"/>
      <c r="E43" s="149"/>
      <c r="F43" s="200"/>
      <c r="G43" s="183"/>
      <c r="H43" s="161"/>
      <c r="I43" s="161"/>
    </row>
    <row r="44" spans="1:9" ht="31.5" customHeight="1" outlineLevel="1" x14ac:dyDescent="0.25">
      <c r="A44" s="222"/>
      <c r="B44" s="212"/>
      <c r="C44" s="151"/>
      <c r="D44" s="197"/>
      <c r="E44" s="149"/>
      <c r="F44" s="200"/>
      <c r="G44" s="183"/>
      <c r="H44" s="161"/>
      <c r="I44" s="161"/>
    </row>
    <row r="45" spans="1:9" ht="27.75" customHeight="1" outlineLevel="1" x14ac:dyDescent="0.25">
      <c r="A45" s="222"/>
      <c r="B45" s="212"/>
      <c r="C45" s="148"/>
      <c r="D45" s="198"/>
      <c r="E45" s="149"/>
      <c r="F45" s="211"/>
      <c r="G45" s="183"/>
      <c r="H45" s="161"/>
      <c r="I45" s="161"/>
    </row>
    <row r="46" spans="1:9" ht="15" customHeight="1" outlineLevel="1" x14ac:dyDescent="0.25">
      <c r="A46" s="222"/>
      <c r="B46" s="145" t="s">
        <v>335</v>
      </c>
      <c r="C46" s="147" t="s">
        <v>33</v>
      </c>
      <c r="D46" s="173" t="s">
        <v>249</v>
      </c>
      <c r="E46" s="184" t="s">
        <v>118</v>
      </c>
      <c r="F46" s="189" t="s">
        <v>477</v>
      </c>
      <c r="G46" s="183"/>
      <c r="H46" s="181"/>
      <c r="I46" s="181"/>
    </row>
    <row r="47" spans="1:9" ht="109.5" customHeight="1" outlineLevel="1" x14ac:dyDescent="0.25">
      <c r="A47" s="222"/>
      <c r="B47" s="146"/>
      <c r="C47" s="148"/>
      <c r="D47" s="198"/>
      <c r="E47" s="185"/>
      <c r="F47" s="187"/>
      <c r="G47" s="183"/>
      <c r="H47" s="181"/>
      <c r="I47" s="181"/>
    </row>
    <row r="48" spans="1:9" ht="15" customHeight="1" outlineLevel="1" x14ac:dyDescent="0.25">
      <c r="A48" s="222"/>
      <c r="B48" s="145" t="s">
        <v>336</v>
      </c>
      <c r="C48" s="147" t="s">
        <v>33</v>
      </c>
      <c r="D48" s="173" t="s">
        <v>249</v>
      </c>
      <c r="E48" s="184" t="s">
        <v>117</v>
      </c>
      <c r="F48" s="189" t="s">
        <v>478</v>
      </c>
      <c r="G48" s="183"/>
      <c r="H48" s="181"/>
      <c r="I48" s="181"/>
    </row>
    <row r="49" spans="1:11" ht="120" customHeight="1" outlineLevel="1" x14ac:dyDescent="0.25">
      <c r="A49" s="222"/>
      <c r="B49" s="146"/>
      <c r="C49" s="148"/>
      <c r="D49" s="198"/>
      <c r="E49" s="185"/>
      <c r="F49" s="187"/>
      <c r="G49" s="183"/>
      <c r="H49" s="181"/>
      <c r="I49" s="181"/>
    </row>
    <row r="50" spans="1:11" ht="27.75" customHeight="1" outlineLevel="1" x14ac:dyDescent="0.25">
      <c r="A50" s="246" t="s">
        <v>38</v>
      </c>
      <c r="B50" s="145" t="s">
        <v>337</v>
      </c>
      <c r="C50" s="147" t="s">
        <v>93</v>
      </c>
      <c r="D50" s="173" t="s">
        <v>17</v>
      </c>
      <c r="E50" s="152">
        <v>45291</v>
      </c>
      <c r="F50" s="193"/>
      <c r="G50" s="145" t="s">
        <v>14</v>
      </c>
      <c r="H50" s="162">
        <v>121349.9</v>
      </c>
      <c r="I50" s="162">
        <v>33000</v>
      </c>
    </row>
    <row r="51" spans="1:11" ht="39" customHeight="1" outlineLevel="1" x14ac:dyDescent="0.25">
      <c r="A51" s="247"/>
      <c r="B51" s="146"/>
      <c r="C51" s="148"/>
      <c r="D51" s="198"/>
      <c r="E51" s="153"/>
      <c r="F51" s="211"/>
      <c r="G51" s="146"/>
      <c r="H51" s="144"/>
      <c r="I51" s="144"/>
    </row>
    <row r="52" spans="1:11" ht="15" outlineLevel="1" x14ac:dyDescent="0.25">
      <c r="A52" s="222"/>
      <c r="B52" s="145" t="s">
        <v>338</v>
      </c>
      <c r="C52" s="147" t="s">
        <v>93</v>
      </c>
      <c r="D52" s="173" t="s">
        <v>17</v>
      </c>
      <c r="E52" s="152">
        <v>45291</v>
      </c>
      <c r="F52" s="193"/>
      <c r="G52" s="183"/>
      <c r="H52" s="181"/>
      <c r="I52" s="181"/>
    </row>
    <row r="53" spans="1:11" ht="68.25" customHeight="1" outlineLevel="1" x14ac:dyDescent="0.25">
      <c r="A53" s="222"/>
      <c r="B53" s="146"/>
      <c r="C53" s="148"/>
      <c r="D53" s="198"/>
      <c r="E53" s="153"/>
      <c r="F53" s="211"/>
      <c r="G53" s="183"/>
      <c r="H53" s="181"/>
      <c r="I53" s="181"/>
    </row>
    <row r="54" spans="1:11" ht="30.75" customHeight="1" x14ac:dyDescent="0.25">
      <c r="A54" s="158" t="s">
        <v>286</v>
      </c>
      <c r="B54" s="229" t="s">
        <v>339</v>
      </c>
      <c r="C54" s="147" t="s">
        <v>19</v>
      </c>
      <c r="D54" s="202" t="s">
        <v>21</v>
      </c>
      <c r="E54" s="147" t="s">
        <v>19</v>
      </c>
      <c r="F54" s="147" t="s">
        <v>19</v>
      </c>
      <c r="G54" s="39" t="s">
        <v>75</v>
      </c>
      <c r="H54" s="67"/>
      <c r="I54" s="67"/>
      <c r="K54" s="7"/>
    </row>
    <row r="55" spans="1:11" ht="18" customHeight="1" x14ac:dyDescent="0.25">
      <c r="A55" s="159"/>
      <c r="B55" s="244"/>
      <c r="C55" s="151"/>
      <c r="D55" s="203"/>
      <c r="E55" s="151"/>
      <c r="F55" s="151"/>
      <c r="G55" s="58" t="s">
        <v>14</v>
      </c>
      <c r="H55" s="67"/>
      <c r="I55" s="67"/>
      <c r="K55" s="7"/>
    </row>
    <row r="56" spans="1:11" ht="36" customHeight="1" x14ac:dyDescent="0.25">
      <c r="A56" s="153"/>
      <c r="B56" s="245"/>
      <c r="C56" s="148"/>
      <c r="D56" s="204"/>
      <c r="E56" s="148"/>
      <c r="F56" s="148"/>
      <c r="G56" s="58" t="s">
        <v>15</v>
      </c>
      <c r="H56" s="67"/>
      <c r="I56" s="67"/>
      <c r="K56" s="7"/>
    </row>
    <row r="57" spans="1:11" ht="15" outlineLevel="1" x14ac:dyDescent="0.25">
      <c r="A57" s="222" t="s">
        <v>287</v>
      </c>
      <c r="B57" s="212" t="s">
        <v>340</v>
      </c>
      <c r="C57" s="193"/>
      <c r="D57" s="155" t="s">
        <v>21</v>
      </c>
      <c r="E57" s="149"/>
      <c r="F57" s="150"/>
      <c r="G57" s="141"/>
      <c r="H57" s="161"/>
      <c r="I57" s="161"/>
    </row>
    <row r="58" spans="1:11" ht="15" outlineLevel="1" x14ac:dyDescent="0.25">
      <c r="A58" s="222"/>
      <c r="B58" s="212"/>
      <c r="C58" s="200"/>
      <c r="D58" s="155"/>
      <c r="E58" s="149"/>
      <c r="F58" s="150"/>
      <c r="G58" s="196"/>
      <c r="H58" s="161"/>
      <c r="I58" s="161"/>
    </row>
    <row r="59" spans="1:11" ht="15" outlineLevel="1" x14ac:dyDescent="0.25">
      <c r="A59" s="222"/>
      <c r="B59" s="212"/>
      <c r="C59" s="200"/>
      <c r="D59" s="155"/>
      <c r="E59" s="149"/>
      <c r="F59" s="150"/>
      <c r="G59" s="196"/>
      <c r="H59" s="161"/>
      <c r="I59" s="161"/>
    </row>
    <row r="60" spans="1:11" ht="6" customHeight="1" outlineLevel="1" x14ac:dyDescent="0.25">
      <c r="A60" s="222"/>
      <c r="B60" s="212"/>
      <c r="C60" s="200"/>
      <c r="D60" s="155"/>
      <c r="E60" s="149"/>
      <c r="F60" s="150"/>
      <c r="G60" s="196"/>
      <c r="H60" s="161"/>
      <c r="I60" s="161"/>
    </row>
    <row r="61" spans="1:11" ht="50.25" customHeight="1" outlineLevel="1" x14ac:dyDescent="0.25">
      <c r="A61" s="222"/>
      <c r="B61" s="212"/>
      <c r="C61" s="211"/>
      <c r="D61" s="155"/>
      <c r="E61" s="149"/>
      <c r="F61" s="150"/>
      <c r="G61" s="142"/>
      <c r="H61" s="161"/>
      <c r="I61" s="161"/>
    </row>
    <row r="62" spans="1:11" ht="15" outlineLevel="1" x14ac:dyDescent="0.25">
      <c r="A62" s="222"/>
      <c r="B62" s="213" t="s">
        <v>341</v>
      </c>
      <c r="C62" s="147" t="s">
        <v>93</v>
      </c>
      <c r="D62" s="155" t="s">
        <v>250</v>
      </c>
      <c r="E62" s="269">
        <v>45291</v>
      </c>
      <c r="F62" s="147"/>
      <c r="G62" s="183"/>
      <c r="H62" s="181"/>
      <c r="I62" s="181"/>
    </row>
    <row r="63" spans="1:11" ht="101.25" customHeight="1" outlineLevel="1" x14ac:dyDescent="0.25">
      <c r="A63" s="222"/>
      <c r="B63" s="157"/>
      <c r="C63" s="211"/>
      <c r="D63" s="155"/>
      <c r="E63" s="149"/>
      <c r="F63" s="148"/>
      <c r="G63" s="183"/>
      <c r="H63" s="181"/>
      <c r="I63" s="181"/>
    </row>
    <row r="64" spans="1:11" ht="25.5" customHeight="1" x14ac:dyDescent="0.25">
      <c r="A64" s="158" t="s">
        <v>39</v>
      </c>
      <c r="B64" s="255" t="s">
        <v>342</v>
      </c>
      <c r="C64" s="193" t="s">
        <v>19</v>
      </c>
      <c r="D64" s="202" t="s">
        <v>128</v>
      </c>
      <c r="E64" s="193" t="s">
        <v>19</v>
      </c>
      <c r="F64" s="193" t="s">
        <v>19</v>
      </c>
      <c r="G64" s="83" t="s">
        <v>75</v>
      </c>
      <c r="H64" s="67">
        <f>H65+H66</f>
        <v>31214.800000000003</v>
      </c>
      <c r="I64" s="67">
        <f>I65+I66</f>
        <v>18950.8</v>
      </c>
    </row>
    <row r="65" spans="1:9" ht="19.5" customHeight="1" x14ac:dyDescent="0.25">
      <c r="A65" s="159"/>
      <c r="B65" s="262"/>
      <c r="C65" s="200"/>
      <c r="D65" s="203"/>
      <c r="E65" s="200"/>
      <c r="F65" s="200"/>
      <c r="G65" s="83" t="s">
        <v>14</v>
      </c>
      <c r="H65" s="67">
        <v>14683.4</v>
      </c>
      <c r="I65" s="67">
        <f>I72+I77</f>
        <v>0</v>
      </c>
    </row>
    <row r="66" spans="1:9" ht="21" customHeight="1" x14ac:dyDescent="0.25">
      <c r="A66" s="153"/>
      <c r="B66" s="263"/>
      <c r="C66" s="211"/>
      <c r="D66" s="204"/>
      <c r="E66" s="211"/>
      <c r="F66" s="211"/>
      <c r="G66" s="83" t="s">
        <v>15</v>
      </c>
      <c r="H66" s="67">
        <v>16531.400000000001</v>
      </c>
      <c r="I66" s="67">
        <f>I73+I78+I89</f>
        <v>18950.8</v>
      </c>
    </row>
    <row r="67" spans="1:9" ht="17.25" customHeight="1" outlineLevel="1" x14ac:dyDescent="0.25">
      <c r="A67" s="253" t="s">
        <v>40</v>
      </c>
      <c r="B67" s="256" t="s">
        <v>343</v>
      </c>
      <c r="C67" s="193"/>
      <c r="D67" s="173" t="s">
        <v>21</v>
      </c>
      <c r="E67" s="158"/>
      <c r="F67" s="147"/>
      <c r="G67" s="183" t="s">
        <v>75</v>
      </c>
      <c r="H67" s="161">
        <f>H72+H73</f>
        <v>24766.6</v>
      </c>
      <c r="I67" s="181">
        <f>I72+I73</f>
        <v>18759.2</v>
      </c>
    </row>
    <row r="68" spans="1:9" ht="3.75" customHeight="1" outlineLevel="1" x14ac:dyDescent="0.25">
      <c r="A68" s="251"/>
      <c r="B68" s="179"/>
      <c r="C68" s="200"/>
      <c r="D68" s="197"/>
      <c r="E68" s="159"/>
      <c r="F68" s="151"/>
      <c r="G68" s="183"/>
      <c r="H68" s="161"/>
      <c r="I68" s="181"/>
    </row>
    <row r="69" spans="1:9" ht="10.5" customHeight="1" outlineLevel="1" x14ac:dyDescent="0.25">
      <c r="A69" s="251"/>
      <c r="B69" s="179"/>
      <c r="C69" s="200"/>
      <c r="D69" s="197"/>
      <c r="E69" s="159"/>
      <c r="F69" s="151"/>
      <c r="G69" s="183"/>
      <c r="H69" s="161"/>
      <c r="I69" s="181"/>
    </row>
    <row r="70" spans="1:9" ht="3" customHeight="1" outlineLevel="1" x14ac:dyDescent="0.25">
      <c r="A70" s="251"/>
      <c r="B70" s="179"/>
      <c r="C70" s="200"/>
      <c r="D70" s="197"/>
      <c r="E70" s="159"/>
      <c r="F70" s="151"/>
      <c r="G70" s="183"/>
      <c r="H70" s="161"/>
      <c r="I70" s="181"/>
    </row>
    <row r="71" spans="1:9" ht="6.75" customHeight="1" outlineLevel="1" x14ac:dyDescent="0.25">
      <c r="A71" s="251"/>
      <c r="B71" s="179"/>
      <c r="C71" s="200"/>
      <c r="D71" s="197"/>
      <c r="E71" s="159"/>
      <c r="F71" s="151"/>
      <c r="G71" s="183"/>
      <c r="H71" s="161"/>
      <c r="I71" s="181"/>
    </row>
    <row r="72" spans="1:9" ht="20.25" customHeight="1" outlineLevel="1" x14ac:dyDescent="0.25">
      <c r="A72" s="251"/>
      <c r="B72" s="179"/>
      <c r="C72" s="200"/>
      <c r="D72" s="197"/>
      <c r="E72" s="159"/>
      <c r="F72" s="151"/>
      <c r="G72" s="84" t="s">
        <v>14</v>
      </c>
      <c r="H72" s="67">
        <v>10230</v>
      </c>
      <c r="I72" s="40">
        <v>0</v>
      </c>
    </row>
    <row r="73" spans="1:9" ht="20.25" customHeight="1" outlineLevel="1" x14ac:dyDescent="0.25">
      <c r="A73" s="247"/>
      <c r="B73" s="146"/>
      <c r="C73" s="211"/>
      <c r="D73" s="198"/>
      <c r="E73" s="153"/>
      <c r="F73" s="148"/>
      <c r="G73" s="60" t="s">
        <v>15</v>
      </c>
      <c r="H73" s="67">
        <v>14536.6</v>
      </c>
      <c r="I73" s="40">
        <v>18759.2</v>
      </c>
    </row>
    <row r="74" spans="1:9" ht="15" outlineLevel="1" x14ac:dyDescent="0.25">
      <c r="A74" s="222"/>
      <c r="B74" s="156" t="s">
        <v>344</v>
      </c>
      <c r="C74" s="147" t="s">
        <v>93</v>
      </c>
      <c r="D74" s="173" t="s">
        <v>250</v>
      </c>
      <c r="E74" s="269">
        <v>45291</v>
      </c>
      <c r="F74" s="147"/>
      <c r="G74" s="183"/>
      <c r="H74" s="181"/>
      <c r="I74" s="181"/>
    </row>
    <row r="75" spans="1:9" ht="75" customHeight="1" outlineLevel="1" x14ac:dyDescent="0.25">
      <c r="A75" s="222"/>
      <c r="B75" s="157"/>
      <c r="C75" s="148"/>
      <c r="D75" s="198"/>
      <c r="E75" s="149"/>
      <c r="F75" s="148"/>
      <c r="G75" s="183"/>
      <c r="H75" s="181"/>
      <c r="I75" s="181"/>
    </row>
    <row r="76" spans="1:9" ht="18" customHeight="1" outlineLevel="1" x14ac:dyDescent="0.25">
      <c r="A76" s="246" t="s">
        <v>288</v>
      </c>
      <c r="B76" s="145" t="s">
        <v>345</v>
      </c>
      <c r="C76" s="193"/>
      <c r="D76" s="173" t="s">
        <v>95</v>
      </c>
      <c r="E76" s="152"/>
      <c r="F76" s="193"/>
      <c r="G76" s="60" t="s">
        <v>75</v>
      </c>
      <c r="H76" s="40">
        <f>H78+H77</f>
        <v>4948.2</v>
      </c>
      <c r="I76" s="40">
        <f>I78+I77</f>
        <v>0</v>
      </c>
    </row>
    <row r="77" spans="1:9" ht="18" customHeight="1" outlineLevel="1" x14ac:dyDescent="0.25">
      <c r="A77" s="264"/>
      <c r="B77" s="169"/>
      <c r="C77" s="257"/>
      <c r="D77" s="270"/>
      <c r="E77" s="275"/>
      <c r="F77" s="257"/>
      <c r="G77" s="60" t="s">
        <v>14</v>
      </c>
      <c r="H77" s="40">
        <v>4453.3999999999996</v>
      </c>
      <c r="I77" s="40">
        <v>0</v>
      </c>
    </row>
    <row r="78" spans="1:9" ht="18" customHeight="1" outlineLevel="1" x14ac:dyDescent="0.25">
      <c r="A78" s="265"/>
      <c r="B78" s="170"/>
      <c r="C78" s="258"/>
      <c r="D78" s="271"/>
      <c r="E78" s="276"/>
      <c r="F78" s="258"/>
      <c r="G78" s="60" t="s">
        <v>15</v>
      </c>
      <c r="H78" s="40">
        <v>494.8</v>
      </c>
      <c r="I78" s="40">
        <v>0</v>
      </c>
    </row>
    <row r="79" spans="1:9" ht="35.25" customHeight="1" outlineLevel="1" x14ac:dyDescent="0.25">
      <c r="A79" s="246"/>
      <c r="B79" s="229" t="s">
        <v>346</v>
      </c>
      <c r="C79" s="147" t="s">
        <v>93</v>
      </c>
      <c r="D79" s="173" t="s">
        <v>250</v>
      </c>
      <c r="E79" s="152">
        <v>45291</v>
      </c>
      <c r="F79" s="147"/>
      <c r="G79" s="141"/>
      <c r="H79" s="162"/>
      <c r="I79" s="162"/>
    </row>
    <row r="80" spans="1:9" ht="36.75" customHeight="1" outlineLevel="1" x14ac:dyDescent="0.25">
      <c r="A80" s="247"/>
      <c r="B80" s="245"/>
      <c r="C80" s="148"/>
      <c r="D80" s="198"/>
      <c r="E80" s="206"/>
      <c r="F80" s="148"/>
      <c r="G80" s="142"/>
      <c r="H80" s="163"/>
      <c r="I80" s="163"/>
    </row>
    <row r="81" spans="1:9" ht="69.75" customHeight="1" outlineLevel="1" x14ac:dyDescent="0.25">
      <c r="A81" s="85"/>
      <c r="B81" s="86" t="s">
        <v>347</v>
      </c>
      <c r="C81" s="62" t="s">
        <v>93</v>
      </c>
      <c r="D81" s="87" t="s">
        <v>250</v>
      </c>
      <c r="E81" s="88">
        <v>45291</v>
      </c>
      <c r="F81" s="62"/>
      <c r="G81" s="89"/>
      <c r="H81" s="90"/>
      <c r="I81" s="90"/>
    </row>
    <row r="82" spans="1:9" ht="107.25" customHeight="1" outlineLevel="1" x14ac:dyDescent="0.25">
      <c r="A82" s="77"/>
      <c r="B82" s="91" t="s">
        <v>348</v>
      </c>
      <c r="C82" s="62" t="s">
        <v>33</v>
      </c>
      <c r="D82" s="63" t="s">
        <v>251</v>
      </c>
      <c r="E82" s="72" t="s">
        <v>116</v>
      </c>
      <c r="F82" s="65" t="s">
        <v>310</v>
      </c>
      <c r="G82" s="84"/>
      <c r="H82" s="40"/>
      <c r="I82" s="40"/>
    </row>
    <row r="83" spans="1:9" ht="64.5" customHeight="1" outlineLevel="1" x14ac:dyDescent="0.25">
      <c r="A83" s="77" t="s">
        <v>289</v>
      </c>
      <c r="B83" s="91" t="s">
        <v>349</v>
      </c>
      <c r="C83" s="62"/>
      <c r="D83" s="63" t="s">
        <v>21</v>
      </c>
      <c r="E83" s="72"/>
      <c r="F83" s="65"/>
      <c r="G83" s="84"/>
      <c r="H83" s="40"/>
      <c r="I83" s="40"/>
    </row>
    <row r="84" spans="1:9" ht="101.25" customHeight="1" outlineLevel="1" x14ac:dyDescent="0.25">
      <c r="A84" s="77"/>
      <c r="B84" s="91" t="s">
        <v>350</v>
      </c>
      <c r="C84" s="62" t="s">
        <v>93</v>
      </c>
      <c r="D84" s="63" t="s">
        <v>250</v>
      </c>
      <c r="E84" s="72">
        <v>45291</v>
      </c>
      <c r="F84" s="65"/>
      <c r="G84" s="84"/>
      <c r="H84" s="40"/>
      <c r="I84" s="40"/>
    </row>
    <row r="85" spans="1:9" ht="100.5" customHeight="1" outlineLevel="1" x14ac:dyDescent="0.25">
      <c r="A85" s="77" t="s">
        <v>290</v>
      </c>
      <c r="B85" s="92" t="s">
        <v>351</v>
      </c>
      <c r="C85" s="93"/>
      <c r="D85" s="63" t="s">
        <v>21</v>
      </c>
      <c r="E85" s="94"/>
      <c r="F85" s="65"/>
      <c r="G85" s="84"/>
      <c r="H85" s="40"/>
      <c r="I85" s="40"/>
    </row>
    <row r="86" spans="1:9" ht="98.25" customHeight="1" outlineLevel="1" x14ac:dyDescent="0.25">
      <c r="A86" s="77"/>
      <c r="B86" s="92" t="s">
        <v>352</v>
      </c>
      <c r="C86" s="62" t="s">
        <v>93</v>
      </c>
      <c r="D86" s="63" t="s">
        <v>251</v>
      </c>
      <c r="E86" s="94" t="s">
        <v>252</v>
      </c>
      <c r="F86" s="65"/>
      <c r="G86" s="84"/>
      <c r="H86" s="40"/>
      <c r="I86" s="40"/>
    </row>
    <row r="87" spans="1:9" ht="60" customHeight="1" outlineLevel="1" x14ac:dyDescent="0.25">
      <c r="A87" s="95" t="s">
        <v>291</v>
      </c>
      <c r="B87" s="96" t="s">
        <v>353</v>
      </c>
      <c r="C87" s="97"/>
      <c r="D87" s="98" t="s">
        <v>21</v>
      </c>
      <c r="E87" s="99"/>
      <c r="F87" s="65"/>
      <c r="G87" s="100"/>
      <c r="H87" s="101"/>
      <c r="I87" s="101"/>
    </row>
    <row r="88" spans="1:9" ht="96.75" customHeight="1" outlineLevel="1" x14ac:dyDescent="0.25">
      <c r="A88" s="77"/>
      <c r="B88" s="92" t="s">
        <v>354</v>
      </c>
      <c r="C88" s="62" t="s">
        <v>93</v>
      </c>
      <c r="D88" s="63" t="s">
        <v>250</v>
      </c>
      <c r="E88" s="94" t="s">
        <v>253</v>
      </c>
      <c r="F88" s="65"/>
      <c r="G88" s="84"/>
      <c r="H88" s="40"/>
      <c r="I88" s="40"/>
    </row>
    <row r="89" spans="1:9" ht="103.5" customHeight="1" outlineLevel="1" x14ac:dyDescent="0.25">
      <c r="A89" s="77"/>
      <c r="B89" s="92" t="s">
        <v>355</v>
      </c>
      <c r="C89" s="93"/>
      <c r="D89" s="63" t="s">
        <v>21</v>
      </c>
      <c r="E89" s="94"/>
      <c r="F89" s="65"/>
      <c r="G89" s="70" t="s">
        <v>121</v>
      </c>
      <c r="H89" s="90">
        <v>1500</v>
      </c>
      <c r="I89" s="90">
        <v>191.6</v>
      </c>
    </row>
    <row r="90" spans="1:9" ht="122.25" customHeight="1" outlineLevel="1" x14ac:dyDescent="0.25">
      <c r="A90" s="95"/>
      <c r="B90" s="96" t="s">
        <v>356</v>
      </c>
      <c r="C90" s="62" t="s">
        <v>93</v>
      </c>
      <c r="D90" s="98" t="s">
        <v>250</v>
      </c>
      <c r="E90" s="99" t="s">
        <v>253</v>
      </c>
      <c r="F90" s="65"/>
      <c r="G90" s="84"/>
      <c r="H90" s="40"/>
      <c r="I90" s="40"/>
    </row>
    <row r="91" spans="1:9" ht="94.5" customHeight="1" x14ac:dyDescent="0.25">
      <c r="A91" s="158" t="s">
        <v>41</v>
      </c>
      <c r="B91" s="229" t="s">
        <v>357</v>
      </c>
      <c r="C91" s="193" t="s">
        <v>19</v>
      </c>
      <c r="D91" s="266" t="s">
        <v>129</v>
      </c>
      <c r="E91" s="193" t="s">
        <v>19</v>
      </c>
      <c r="F91" s="193" t="s">
        <v>19</v>
      </c>
      <c r="G91" s="83" t="s">
        <v>75</v>
      </c>
      <c r="H91" s="67">
        <v>2246.6</v>
      </c>
      <c r="I91" s="67">
        <f>I92+I93</f>
        <v>528.9</v>
      </c>
    </row>
    <row r="92" spans="1:9" ht="18" customHeight="1" x14ac:dyDescent="0.25">
      <c r="A92" s="159"/>
      <c r="B92" s="244"/>
      <c r="C92" s="200"/>
      <c r="D92" s="267"/>
      <c r="E92" s="200"/>
      <c r="F92" s="200"/>
      <c r="G92" s="102" t="s">
        <v>14</v>
      </c>
      <c r="H92" s="59">
        <v>2332.6999999999998</v>
      </c>
      <c r="I92" s="59">
        <f>I94</f>
        <v>528.9</v>
      </c>
    </row>
    <row r="93" spans="1:9" ht="21.75" customHeight="1" x14ac:dyDescent="0.25">
      <c r="A93" s="153"/>
      <c r="B93" s="245"/>
      <c r="C93" s="211"/>
      <c r="D93" s="268"/>
      <c r="E93" s="211"/>
      <c r="F93" s="211"/>
      <c r="G93" s="102" t="s">
        <v>15</v>
      </c>
      <c r="H93" s="59"/>
      <c r="I93" s="59"/>
    </row>
    <row r="94" spans="1:9" ht="90.75" customHeight="1" outlineLevel="1" x14ac:dyDescent="0.25">
      <c r="A94" s="246" t="s">
        <v>78</v>
      </c>
      <c r="B94" s="145" t="s">
        <v>358</v>
      </c>
      <c r="C94" s="193"/>
      <c r="D94" s="173" t="s">
        <v>17</v>
      </c>
      <c r="E94" s="158"/>
      <c r="F94" s="193"/>
      <c r="G94" s="164" t="s">
        <v>14</v>
      </c>
      <c r="H94" s="162">
        <v>2332.6999999999998</v>
      </c>
      <c r="I94" s="162">
        <v>528.9</v>
      </c>
    </row>
    <row r="95" spans="1:9" ht="61.5" customHeight="1" outlineLevel="1" x14ac:dyDescent="0.25">
      <c r="A95" s="247"/>
      <c r="B95" s="146"/>
      <c r="C95" s="211"/>
      <c r="D95" s="198"/>
      <c r="E95" s="153"/>
      <c r="F95" s="211"/>
      <c r="G95" s="165"/>
      <c r="H95" s="144"/>
      <c r="I95" s="144"/>
    </row>
    <row r="96" spans="1:9" ht="15" outlineLevel="1" x14ac:dyDescent="0.25">
      <c r="A96" s="222"/>
      <c r="B96" s="213" t="s">
        <v>359</v>
      </c>
      <c r="C96" s="147" t="s">
        <v>93</v>
      </c>
      <c r="D96" s="160" t="s">
        <v>17</v>
      </c>
      <c r="E96" s="152">
        <v>45291</v>
      </c>
      <c r="F96" s="150"/>
      <c r="G96" s="183"/>
      <c r="H96" s="181"/>
      <c r="I96" s="181"/>
    </row>
    <row r="97" spans="1:11" ht="72" customHeight="1" outlineLevel="1" x14ac:dyDescent="0.25">
      <c r="A97" s="222"/>
      <c r="B97" s="157"/>
      <c r="C97" s="148"/>
      <c r="D97" s="160"/>
      <c r="E97" s="153"/>
      <c r="F97" s="150"/>
      <c r="G97" s="183"/>
      <c r="H97" s="181"/>
      <c r="I97" s="181"/>
    </row>
    <row r="98" spans="1:11" ht="33.75" customHeight="1" x14ac:dyDescent="0.25">
      <c r="A98" s="158" t="s">
        <v>84</v>
      </c>
      <c r="B98" s="229" t="s">
        <v>360</v>
      </c>
      <c r="C98" s="193" t="s">
        <v>19</v>
      </c>
      <c r="D98" s="266" t="s">
        <v>126</v>
      </c>
      <c r="E98" s="193" t="s">
        <v>19</v>
      </c>
      <c r="F98" s="193" t="s">
        <v>19</v>
      </c>
      <c r="G98" s="83" t="s">
        <v>75</v>
      </c>
      <c r="H98" s="67"/>
      <c r="I98" s="67"/>
    </row>
    <row r="99" spans="1:11" ht="13.5" customHeight="1" x14ac:dyDescent="0.25">
      <c r="A99" s="159"/>
      <c r="B99" s="244"/>
      <c r="C99" s="200"/>
      <c r="D99" s="267"/>
      <c r="E99" s="200"/>
      <c r="F99" s="200"/>
      <c r="G99" s="102" t="s">
        <v>14</v>
      </c>
      <c r="H99" s="67"/>
      <c r="I99" s="67"/>
    </row>
    <row r="100" spans="1:11" ht="12" customHeight="1" x14ac:dyDescent="0.25">
      <c r="A100" s="153"/>
      <c r="B100" s="245"/>
      <c r="C100" s="211"/>
      <c r="D100" s="268"/>
      <c r="E100" s="211"/>
      <c r="F100" s="211"/>
      <c r="G100" s="102" t="s">
        <v>15</v>
      </c>
      <c r="H100" s="67"/>
      <c r="I100" s="67"/>
    </row>
    <row r="101" spans="1:11" ht="15" outlineLevel="1" x14ac:dyDescent="0.25">
      <c r="A101" s="222" t="s">
        <v>85</v>
      </c>
      <c r="B101" s="212" t="s">
        <v>361</v>
      </c>
      <c r="C101" s="147"/>
      <c r="D101" s="160" t="s">
        <v>254</v>
      </c>
      <c r="E101" s="269"/>
      <c r="F101" s="150"/>
      <c r="G101" s="141"/>
      <c r="H101" s="161"/>
      <c r="I101" s="161"/>
    </row>
    <row r="102" spans="1:11" ht="15" outlineLevel="1" x14ac:dyDescent="0.25">
      <c r="A102" s="222"/>
      <c r="B102" s="212"/>
      <c r="C102" s="151"/>
      <c r="D102" s="160"/>
      <c r="E102" s="149"/>
      <c r="F102" s="150"/>
      <c r="G102" s="196"/>
      <c r="H102" s="161"/>
      <c r="I102" s="161"/>
    </row>
    <row r="103" spans="1:11" ht="27.75" customHeight="1" outlineLevel="1" x14ac:dyDescent="0.25">
      <c r="A103" s="222"/>
      <c r="B103" s="212"/>
      <c r="C103" s="151"/>
      <c r="D103" s="160"/>
      <c r="E103" s="149"/>
      <c r="F103" s="150"/>
      <c r="G103" s="196"/>
      <c r="H103" s="161"/>
      <c r="I103" s="161"/>
    </row>
    <row r="104" spans="1:11" ht="2.25" customHeight="1" outlineLevel="1" x14ac:dyDescent="0.25">
      <c r="A104" s="222"/>
      <c r="B104" s="212"/>
      <c r="C104" s="151"/>
      <c r="D104" s="160"/>
      <c r="E104" s="149"/>
      <c r="F104" s="150"/>
      <c r="G104" s="196"/>
      <c r="H104" s="161"/>
      <c r="I104" s="161"/>
    </row>
    <row r="105" spans="1:11" ht="24.75" customHeight="1" outlineLevel="1" x14ac:dyDescent="0.25">
      <c r="A105" s="222"/>
      <c r="B105" s="212"/>
      <c r="C105" s="148"/>
      <c r="D105" s="160"/>
      <c r="E105" s="149"/>
      <c r="F105" s="150"/>
      <c r="G105" s="142"/>
      <c r="H105" s="161"/>
      <c r="I105" s="161"/>
    </row>
    <row r="106" spans="1:11" ht="15" outlineLevel="1" x14ac:dyDescent="0.25">
      <c r="A106" s="222"/>
      <c r="B106" s="145" t="s">
        <v>362</v>
      </c>
      <c r="C106" s="147" t="s">
        <v>33</v>
      </c>
      <c r="D106" s="160" t="s">
        <v>96</v>
      </c>
      <c r="E106" s="184" t="s">
        <v>115</v>
      </c>
      <c r="F106" s="189" t="s">
        <v>311</v>
      </c>
      <c r="G106" s="183"/>
      <c r="H106" s="181"/>
      <c r="I106" s="181"/>
    </row>
    <row r="107" spans="1:11" ht="86.25" customHeight="1" outlineLevel="1" x14ac:dyDescent="0.25">
      <c r="A107" s="222"/>
      <c r="B107" s="146"/>
      <c r="C107" s="148"/>
      <c r="D107" s="160"/>
      <c r="E107" s="185"/>
      <c r="F107" s="187"/>
      <c r="G107" s="183"/>
      <c r="H107" s="181"/>
      <c r="I107" s="181"/>
    </row>
    <row r="108" spans="1:11" ht="24.75" customHeight="1" x14ac:dyDescent="0.25">
      <c r="A108" s="158" t="s">
        <v>86</v>
      </c>
      <c r="B108" s="229" t="s">
        <v>363</v>
      </c>
      <c r="C108" s="193" t="s">
        <v>19</v>
      </c>
      <c r="D108" s="202" t="s">
        <v>127</v>
      </c>
      <c r="E108" s="193" t="s">
        <v>19</v>
      </c>
      <c r="F108" s="193" t="s">
        <v>19</v>
      </c>
      <c r="G108" s="39" t="s">
        <v>75</v>
      </c>
      <c r="H108" s="40">
        <f>H109+H110</f>
        <v>5000</v>
      </c>
      <c r="I108" s="40">
        <f>I109+I110</f>
        <v>1881</v>
      </c>
      <c r="K108" s="7"/>
    </row>
    <row r="109" spans="1:11" ht="31.5" customHeight="1" x14ac:dyDescent="0.25">
      <c r="A109" s="232"/>
      <c r="B109" s="230"/>
      <c r="C109" s="194"/>
      <c r="D109" s="260"/>
      <c r="E109" s="194"/>
      <c r="F109" s="194"/>
      <c r="G109" s="102" t="s">
        <v>14</v>
      </c>
      <c r="H109" s="75"/>
      <c r="I109" s="59"/>
      <c r="K109" s="7"/>
    </row>
    <row r="110" spans="1:11" ht="27.75" customHeight="1" x14ac:dyDescent="0.25">
      <c r="A110" s="233"/>
      <c r="B110" s="231"/>
      <c r="C110" s="195"/>
      <c r="D110" s="261"/>
      <c r="E110" s="195"/>
      <c r="F110" s="195"/>
      <c r="G110" s="102" t="s">
        <v>15</v>
      </c>
      <c r="H110" s="75">
        <v>5000</v>
      </c>
      <c r="I110" s="59">
        <v>1881</v>
      </c>
      <c r="K110" s="7"/>
    </row>
    <row r="111" spans="1:11" ht="22.5" customHeight="1" outlineLevel="1" x14ac:dyDescent="0.25">
      <c r="A111" s="246" t="s">
        <v>87</v>
      </c>
      <c r="B111" s="256" t="s">
        <v>364</v>
      </c>
      <c r="C111" s="193"/>
      <c r="D111" s="173" t="s">
        <v>79</v>
      </c>
      <c r="E111" s="184"/>
      <c r="F111" s="193"/>
      <c r="G111" s="145" t="s">
        <v>121</v>
      </c>
      <c r="H111" s="143">
        <v>5000</v>
      </c>
      <c r="I111" s="162">
        <v>1881</v>
      </c>
    </row>
    <row r="112" spans="1:11" ht="22.5" customHeight="1" outlineLevel="1" x14ac:dyDescent="0.25">
      <c r="A112" s="251"/>
      <c r="B112" s="179"/>
      <c r="C112" s="200"/>
      <c r="D112" s="197"/>
      <c r="E112" s="199"/>
      <c r="F112" s="200"/>
      <c r="G112" s="196"/>
      <c r="H112" s="180"/>
      <c r="I112" s="180"/>
    </row>
    <row r="113" spans="1:9" ht="22.5" customHeight="1" outlineLevel="1" x14ac:dyDescent="0.25">
      <c r="A113" s="251"/>
      <c r="B113" s="179"/>
      <c r="C113" s="200"/>
      <c r="D113" s="197"/>
      <c r="E113" s="199"/>
      <c r="F113" s="200"/>
      <c r="G113" s="196"/>
      <c r="H113" s="180"/>
      <c r="I113" s="180"/>
    </row>
    <row r="114" spans="1:9" ht="22.5" customHeight="1" outlineLevel="1" x14ac:dyDescent="0.25">
      <c r="A114" s="251"/>
      <c r="B114" s="179"/>
      <c r="C114" s="200"/>
      <c r="D114" s="197"/>
      <c r="E114" s="199"/>
      <c r="F114" s="200"/>
      <c r="G114" s="196"/>
      <c r="H114" s="180"/>
      <c r="I114" s="180"/>
    </row>
    <row r="115" spans="1:9" ht="9" customHeight="1" outlineLevel="1" x14ac:dyDescent="0.25">
      <c r="A115" s="251"/>
      <c r="B115" s="179"/>
      <c r="C115" s="200"/>
      <c r="D115" s="197"/>
      <c r="E115" s="199"/>
      <c r="F115" s="200"/>
      <c r="G115" s="196"/>
      <c r="H115" s="180"/>
      <c r="I115" s="180"/>
    </row>
    <row r="116" spans="1:9" ht="33" customHeight="1" outlineLevel="1" x14ac:dyDescent="0.25">
      <c r="A116" s="251"/>
      <c r="B116" s="179"/>
      <c r="C116" s="200"/>
      <c r="D116" s="197"/>
      <c r="E116" s="199"/>
      <c r="F116" s="200"/>
      <c r="G116" s="196"/>
      <c r="H116" s="180"/>
      <c r="I116" s="180"/>
    </row>
    <row r="117" spans="1:9" ht="2.25" customHeight="1" outlineLevel="1" x14ac:dyDescent="0.25">
      <c r="A117" s="247"/>
      <c r="B117" s="146"/>
      <c r="C117" s="211"/>
      <c r="D117" s="198"/>
      <c r="E117" s="103"/>
      <c r="F117" s="104"/>
      <c r="G117" s="100"/>
      <c r="H117" s="101"/>
      <c r="I117" s="101"/>
    </row>
    <row r="118" spans="1:9" ht="15" customHeight="1" outlineLevel="1" x14ac:dyDescent="0.25">
      <c r="A118" s="222"/>
      <c r="B118" s="156" t="s">
        <v>365</v>
      </c>
      <c r="C118" s="147" t="s">
        <v>93</v>
      </c>
      <c r="D118" s="173" t="s">
        <v>255</v>
      </c>
      <c r="E118" s="184" t="s">
        <v>31</v>
      </c>
      <c r="F118" s="150"/>
      <c r="G118" s="141"/>
      <c r="H118" s="162"/>
      <c r="I118" s="162"/>
    </row>
    <row r="119" spans="1:9" ht="150.75" customHeight="1" outlineLevel="1" x14ac:dyDescent="0.25">
      <c r="A119" s="222"/>
      <c r="B119" s="146"/>
      <c r="C119" s="148"/>
      <c r="D119" s="201"/>
      <c r="E119" s="185"/>
      <c r="F119" s="150"/>
      <c r="G119" s="142"/>
      <c r="H119" s="163"/>
      <c r="I119" s="163"/>
    </row>
    <row r="120" spans="1:9" ht="15" outlineLevel="1" x14ac:dyDescent="0.25">
      <c r="A120" s="222"/>
      <c r="B120" s="145" t="s">
        <v>366</v>
      </c>
      <c r="C120" s="147" t="s">
        <v>93</v>
      </c>
      <c r="D120" s="160" t="s">
        <v>17</v>
      </c>
      <c r="E120" s="152">
        <v>45290</v>
      </c>
      <c r="F120" s="150"/>
      <c r="G120" s="141"/>
      <c r="H120" s="162"/>
      <c r="I120" s="162"/>
    </row>
    <row r="121" spans="1:9" ht="135.75" customHeight="1" outlineLevel="1" x14ac:dyDescent="0.25">
      <c r="A121" s="222"/>
      <c r="B121" s="146"/>
      <c r="C121" s="148"/>
      <c r="D121" s="160"/>
      <c r="E121" s="153"/>
      <c r="F121" s="150"/>
      <c r="G121" s="142"/>
      <c r="H121" s="163"/>
      <c r="I121" s="163"/>
    </row>
    <row r="122" spans="1:9" ht="37.5" customHeight="1" x14ac:dyDescent="0.25">
      <c r="A122" s="158" t="s">
        <v>42</v>
      </c>
      <c r="B122" s="229" t="s">
        <v>367</v>
      </c>
      <c r="C122" s="147" t="s">
        <v>19</v>
      </c>
      <c r="D122" s="202" t="s">
        <v>126</v>
      </c>
      <c r="E122" s="147" t="s">
        <v>19</v>
      </c>
      <c r="F122" s="147" t="s">
        <v>19</v>
      </c>
      <c r="G122" s="39" t="s">
        <v>75</v>
      </c>
      <c r="H122" s="67"/>
      <c r="I122" s="67"/>
    </row>
    <row r="123" spans="1:9" ht="17.25" customHeight="1" x14ac:dyDescent="0.25">
      <c r="A123" s="159"/>
      <c r="B123" s="244"/>
      <c r="C123" s="151"/>
      <c r="D123" s="203"/>
      <c r="E123" s="151"/>
      <c r="F123" s="151"/>
      <c r="G123" s="39" t="s">
        <v>14</v>
      </c>
      <c r="H123" s="67"/>
      <c r="I123" s="67"/>
    </row>
    <row r="124" spans="1:9" ht="21.75" customHeight="1" x14ac:dyDescent="0.25">
      <c r="A124" s="153"/>
      <c r="B124" s="245"/>
      <c r="C124" s="148"/>
      <c r="D124" s="204"/>
      <c r="E124" s="148"/>
      <c r="F124" s="148"/>
      <c r="G124" s="39" t="s">
        <v>15</v>
      </c>
      <c r="H124" s="67"/>
      <c r="I124" s="67"/>
    </row>
    <row r="125" spans="1:9" ht="13.5" customHeight="1" outlineLevel="1" x14ac:dyDescent="0.25">
      <c r="A125" s="222" t="s">
        <v>292</v>
      </c>
      <c r="B125" s="212" t="s">
        <v>368</v>
      </c>
      <c r="C125" s="150"/>
      <c r="D125" s="160" t="s">
        <v>18</v>
      </c>
      <c r="E125" s="149"/>
      <c r="F125" s="150"/>
      <c r="G125" s="183"/>
      <c r="H125" s="161"/>
      <c r="I125" s="161"/>
    </row>
    <row r="126" spans="1:9" ht="13.5" customHeight="1" outlineLevel="1" x14ac:dyDescent="0.25">
      <c r="A126" s="222"/>
      <c r="B126" s="212"/>
      <c r="C126" s="150"/>
      <c r="D126" s="160"/>
      <c r="E126" s="149"/>
      <c r="F126" s="150"/>
      <c r="G126" s="183"/>
      <c r="H126" s="161"/>
      <c r="I126" s="161"/>
    </row>
    <row r="127" spans="1:9" ht="13.5" customHeight="1" outlineLevel="1" x14ac:dyDescent="0.25">
      <c r="A127" s="222"/>
      <c r="B127" s="212"/>
      <c r="C127" s="150"/>
      <c r="D127" s="160"/>
      <c r="E127" s="149"/>
      <c r="F127" s="150"/>
      <c r="G127" s="183"/>
      <c r="H127" s="161"/>
      <c r="I127" s="161"/>
    </row>
    <row r="128" spans="1:9" ht="7.5" customHeight="1" outlineLevel="1" x14ac:dyDescent="0.25">
      <c r="A128" s="222"/>
      <c r="B128" s="212"/>
      <c r="C128" s="150"/>
      <c r="D128" s="160"/>
      <c r="E128" s="149"/>
      <c r="F128" s="150"/>
      <c r="G128" s="183"/>
      <c r="H128" s="161"/>
      <c r="I128" s="161"/>
    </row>
    <row r="129" spans="1:9" ht="23.25" customHeight="1" outlineLevel="1" x14ac:dyDescent="0.25">
      <c r="A129" s="222"/>
      <c r="B129" s="212"/>
      <c r="C129" s="150"/>
      <c r="D129" s="160"/>
      <c r="E129" s="149"/>
      <c r="F129" s="150"/>
      <c r="G129" s="183"/>
      <c r="H129" s="161"/>
      <c r="I129" s="161"/>
    </row>
    <row r="130" spans="1:9" ht="15" outlineLevel="1" x14ac:dyDescent="0.25">
      <c r="A130" s="222"/>
      <c r="B130" s="145" t="s">
        <v>369</v>
      </c>
      <c r="C130" s="147" t="s">
        <v>93</v>
      </c>
      <c r="D130" s="173" t="s">
        <v>108</v>
      </c>
      <c r="E130" s="152">
        <v>45291</v>
      </c>
      <c r="F130" s="150"/>
      <c r="G130" s="141"/>
      <c r="H130" s="162"/>
      <c r="I130" s="162"/>
    </row>
    <row r="131" spans="1:9" ht="55.5" customHeight="1" outlineLevel="1" x14ac:dyDescent="0.25">
      <c r="A131" s="222"/>
      <c r="B131" s="146"/>
      <c r="C131" s="148"/>
      <c r="D131" s="198"/>
      <c r="E131" s="153"/>
      <c r="F131" s="150"/>
      <c r="G131" s="142"/>
      <c r="H131" s="163"/>
      <c r="I131" s="163"/>
    </row>
    <row r="132" spans="1:9" ht="12" customHeight="1" outlineLevel="1" x14ac:dyDescent="0.25">
      <c r="A132" s="222" t="s">
        <v>88</v>
      </c>
      <c r="B132" s="212" t="s">
        <v>370</v>
      </c>
      <c r="C132" s="150"/>
      <c r="D132" s="160" t="s">
        <v>18</v>
      </c>
      <c r="E132" s="149"/>
      <c r="F132" s="150"/>
      <c r="G132" s="141"/>
      <c r="H132" s="161"/>
      <c r="I132" s="161"/>
    </row>
    <row r="133" spans="1:9" ht="12" customHeight="1" outlineLevel="1" x14ac:dyDescent="0.25">
      <c r="A133" s="222"/>
      <c r="B133" s="212"/>
      <c r="C133" s="150"/>
      <c r="D133" s="160"/>
      <c r="E133" s="149"/>
      <c r="F133" s="150"/>
      <c r="G133" s="196"/>
      <c r="H133" s="161"/>
      <c r="I133" s="161"/>
    </row>
    <row r="134" spans="1:9" ht="12" customHeight="1" outlineLevel="1" x14ac:dyDescent="0.25">
      <c r="A134" s="222"/>
      <c r="B134" s="212"/>
      <c r="C134" s="150"/>
      <c r="D134" s="160"/>
      <c r="E134" s="149"/>
      <c r="F134" s="150"/>
      <c r="G134" s="196"/>
      <c r="H134" s="161"/>
      <c r="I134" s="161"/>
    </row>
    <row r="135" spans="1:9" ht="12" customHeight="1" outlineLevel="1" x14ac:dyDescent="0.25">
      <c r="A135" s="222"/>
      <c r="B135" s="212"/>
      <c r="C135" s="150"/>
      <c r="D135" s="160"/>
      <c r="E135" s="149"/>
      <c r="F135" s="150"/>
      <c r="G135" s="196"/>
      <c r="H135" s="161"/>
      <c r="I135" s="161"/>
    </row>
    <row r="136" spans="1:9" ht="14.25" customHeight="1" outlineLevel="1" x14ac:dyDescent="0.25">
      <c r="A136" s="222"/>
      <c r="B136" s="212"/>
      <c r="C136" s="150"/>
      <c r="D136" s="160"/>
      <c r="E136" s="149"/>
      <c r="F136" s="150"/>
      <c r="G136" s="142"/>
      <c r="H136" s="161"/>
      <c r="I136" s="161"/>
    </row>
    <row r="137" spans="1:9" ht="15" outlineLevel="1" x14ac:dyDescent="0.25">
      <c r="A137" s="222"/>
      <c r="B137" s="145" t="s">
        <v>371</v>
      </c>
      <c r="C137" s="147" t="s">
        <v>93</v>
      </c>
      <c r="D137" s="160" t="s">
        <v>18</v>
      </c>
      <c r="E137" s="152">
        <v>45291</v>
      </c>
      <c r="F137" s="150"/>
      <c r="G137" s="141"/>
      <c r="H137" s="162"/>
      <c r="I137" s="162"/>
    </row>
    <row r="138" spans="1:9" ht="50.25" customHeight="1" outlineLevel="1" x14ac:dyDescent="0.25">
      <c r="A138" s="222"/>
      <c r="B138" s="146"/>
      <c r="C138" s="148"/>
      <c r="D138" s="160"/>
      <c r="E138" s="153"/>
      <c r="F138" s="150"/>
      <c r="G138" s="142"/>
      <c r="H138" s="163"/>
      <c r="I138" s="163"/>
    </row>
    <row r="139" spans="1:9" ht="24" customHeight="1" x14ac:dyDescent="0.25">
      <c r="A139" s="158" t="s">
        <v>43</v>
      </c>
      <c r="B139" s="229" t="s">
        <v>372</v>
      </c>
      <c r="C139" s="147" t="s">
        <v>19</v>
      </c>
      <c r="D139" s="266" t="s">
        <v>126</v>
      </c>
      <c r="E139" s="147" t="s">
        <v>19</v>
      </c>
      <c r="F139" s="147" t="s">
        <v>19</v>
      </c>
      <c r="G139" s="39" t="s">
        <v>75</v>
      </c>
      <c r="H139" s="67"/>
      <c r="I139" s="67"/>
    </row>
    <row r="140" spans="1:9" ht="21" customHeight="1" x14ac:dyDescent="0.25">
      <c r="A140" s="159"/>
      <c r="B140" s="244"/>
      <c r="C140" s="151"/>
      <c r="D140" s="267"/>
      <c r="E140" s="151"/>
      <c r="F140" s="151"/>
      <c r="G140" s="58" t="s">
        <v>14</v>
      </c>
      <c r="H140" s="67"/>
      <c r="I140" s="67"/>
    </row>
    <row r="141" spans="1:9" ht="18" customHeight="1" x14ac:dyDescent="0.25">
      <c r="A141" s="153"/>
      <c r="B141" s="245"/>
      <c r="C141" s="148"/>
      <c r="D141" s="268"/>
      <c r="E141" s="148"/>
      <c r="F141" s="148"/>
      <c r="G141" s="58" t="s">
        <v>15</v>
      </c>
      <c r="H141" s="67"/>
      <c r="I141" s="67"/>
    </row>
    <row r="142" spans="1:9" ht="12.75" customHeight="1" outlineLevel="1" x14ac:dyDescent="0.25">
      <c r="A142" s="222" t="s">
        <v>44</v>
      </c>
      <c r="B142" s="259" t="s">
        <v>373</v>
      </c>
      <c r="C142" s="150"/>
      <c r="D142" s="160" t="s">
        <v>18</v>
      </c>
      <c r="E142" s="149"/>
      <c r="F142" s="150"/>
      <c r="G142" s="141"/>
      <c r="H142" s="161"/>
      <c r="I142" s="161"/>
    </row>
    <row r="143" spans="1:9" ht="12.75" customHeight="1" outlineLevel="1" x14ac:dyDescent="0.25">
      <c r="A143" s="222"/>
      <c r="B143" s="212"/>
      <c r="C143" s="150"/>
      <c r="D143" s="160"/>
      <c r="E143" s="149"/>
      <c r="F143" s="150"/>
      <c r="G143" s="196"/>
      <c r="H143" s="161"/>
      <c r="I143" s="161"/>
    </row>
    <row r="144" spans="1:9" ht="12.75" customHeight="1" outlineLevel="1" x14ac:dyDescent="0.25">
      <c r="A144" s="222"/>
      <c r="B144" s="212"/>
      <c r="C144" s="150"/>
      <c r="D144" s="160"/>
      <c r="E144" s="149"/>
      <c r="F144" s="150"/>
      <c r="G144" s="196"/>
      <c r="H144" s="161"/>
      <c r="I144" s="161"/>
    </row>
    <row r="145" spans="1:9" ht="8.25" customHeight="1" outlineLevel="1" x14ac:dyDescent="0.25">
      <c r="A145" s="222"/>
      <c r="B145" s="212"/>
      <c r="C145" s="150"/>
      <c r="D145" s="160"/>
      <c r="E145" s="149"/>
      <c r="F145" s="150"/>
      <c r="G145" s="196"/>
      <c r="H145" s="161"/>
      <c r="I145" s="161"/>
    </row>
    <row r="146" spans="1:9" ht="21.75" customHeight="1" outlineLevel="1" x14ac:dyDescent="0.25">
      <c r="A146" s="222"/>
      <c r="B146" s="212"/>
      <c r="C146" s="150"/>
      <c r="D146" s="160"/>
      <c r="E146" s="149"/>
      <c r="F146" s="150"/>
      <c r="G146" s="142"/>
      <c r="H146" s="161"/>
      <c r="I146" s="161"/>
    </row>
    <row r="147" spans="1:9" ht="15" outlineLevel="1" x14ac:dyDescent="0.25">
      <c r="A147" s="222"/>
      <c r="B147" s="145" t="s">
        <v>374</v>
      </c>
      <c r="C147" s="147" t="s">
        <v>93</v>
      </c>
      <c r="D147" s="160" t="s">
        <v>18</v>
      </c>
      <c r="E147" s="152">
        <v>45291</v>
      </c>
      <c r="F147" s="150"/>
      <c r="G147" s="141"/>
      <c r="H147" s="162"/>
      <c r="I147" s="162"/>
    </row>
    <row r="148" spans="1:9" ht="67.5" customHeight="1" outlineLevel="1" x14ac:dyDescent="0.25">
      <c r="A148" s="222"/>
      <c r="B148" s="146"/>
      <c r="C148" s="148"/>
      <c r="D148" s="160"/>
      <c r="E148" s="153"/>
      <c r="F148" s="150"/>
      <c r="G148" s="142"/>
      <c r="H148" s="163"/>
      <c r="I148" s="163"/>
    </row>
    <row r="149" spans="1:9" ht="84" customHeight="1" outlineLevel="1" x14ac:dyDescent="0.25">
      <c r="A149" s="77" t="s">
        <v>45</v>
      </c>
      <c r="B149" s="60" t="s">
        <v>375</v>
      </c>
      <c r="C149" s="93"/>
      <c r="D149" s="63" t="s">
        <v>18</v>
      </c>
      <c r="E149" s="105"/>
      <c r="F149" s="106"/>
      <c r="G149" s="84"/>
      <c r="H149" s="107"/>
      <c r="I149" s="67"/>
    </row>
    <row r="150" spans="1:9" ht="101.25" customHeight="1" outlineLevel="1" x14ac:dyDescent="0.25">
      <c r="A150" s="77"/>
      <c r="B150" s="108" t="s">
        <v>376</v>
      </c>
      <c r="C150" s="97" t="s">
        <v>93</v>
      </c>
      <c r="D150" s="63" t="s">
        <v>18</v>
      </c>
      <c r="E150" s="109">
        <v>45291</v>
      </c>
      <c r="F150" s="106"/>
      <c r="G150" s="100"/>
      <c r="H150" s="40"/>
      <c r="I150" s="40"/>
    </row>
    <row r="151" spans="1:9" ht="49.5" customHeight="1" x14ac:dyDescent="0.25">
      <c r="A151" s="105" t="s">
        <v>46</v>
      </c>
      <c r="B151" s="60" t="s">
        <v>377</v>
      </c>
      <c r="C151" s="93" t="s">
        <v>19</v>
      </c>
      <c r="D151" s="110" t="s">
        <v>126</v>
      </c>
      <c r="E151" s="93" t="s">
        <v>19</v>
      </c>
      <c r="F151" s="93" t="s">
        <v>19</v>
      </c>
      <c r="G151" s="39"/>
      <c r="H151" s="67"/>
      <c r="I151" s="67"/>
    </row>
    <row r="152" spans="1:9" ht="12" customHeight="1" outlineLevel="1" x14ac:dyDescent="0.25">
      <c r="A152" s="222" t="s">
        <v>47</v>
      </c>
      <c r="B152" s="259" t="s">
        <v>378</v>
      </c>
      <c r="C152" s="150"/>
      <c r="D152" s="160" t="s">
        <v>18</v>
      </c>
      <c r="E152" s="149"/>
      <c r="F152" s="150"/>
      <c r="G152" s="141"/>
      <c r="H152" s="161"/>
      <c r="I152" s="161"/>
    </row>
    <row r="153" spans="1:9" ht="12" customHeight="1" outlineLevel="1" x14ac:dyDescent="0.25">
      <c r="A153" s="222"/>
      <c r="B153" s="212"/>
      <c r="C153" s="150"/>
      <c r="D153" s="160"/>
      <c r="E153" s="149"/>
      <c r="F153" s="150"/>
      <c r="G153" s="196"/>
      <c r="H153" s="161"/>
      <c r="I153" s="161"/>
    </row>
    <row r="154" spans="1:9" ht="12" customHeight="1" outlineLevel="1" x14ac:dyDescent="0.25">
      <c r="A154" s="222"/>
      <c r="B154" s="212"/>
      <c r="C154" s="150"/>
      <c r="D154" s="160"/>
      <c r="E154" s="149"/>
      <c r="F154" s="150"/>
      <c r="G154" s="196"/>
      <c r="H154" s="161"/>
      <c r="I154" s="161"/>
    </row>
    <row r="155" spans="1:9" ht="9" customHeight="1" outlineLevel="1" x14ac:dyDescent="0.25">
      <c r="A155" s="222"/>
      <c r="B155" s="212"/>
      <c r="C155" s="150"/>
      <c r="D155" s="160"/>
      <c r="E155" s="149"/>
      <c r="F155" s="150"/>
      <c r="G155" s="196"/>
      <c r="H155" s="161"/>
      <c r="I155" s="161"/>
    </row>
    <row r="156" spans="1:9" ht="18.75" customHeight="1" outlineLevel="1" x14ac:dyDescent="0.25">
      <c r="A156" s="222"/>
      <c r="B156" s="212"/>
      <c r="C156" s="150"/>
      <c r="D156" s="160"/>
      <c r="E156" s="149"/>
      <c r="F156" s="150"/>
      <c r="G156" s="142"/>
      <c r="H156" s="161"/>
      <c r="I156" s="161"/>
    </row>
    <row r="157" spans="1:9" ht="15" outlineLevel="1" x14ac:dyDescent="0.25">
      <c r="A157" s="222"/>
      <c r="B157" s="256" t="s">
        <v>379</v>
      </c>
      <c r="C157" s="147" t="s">
        <v>93</v>
      </c>
      <c r="D157" s="160" t="s">
        <v>18</v>
      </c>
      <c r="E157" s="152">
        <v>45291</v>
      </c>
      <c r="F157" s="150"/>
      <c r="G157" s="141"/>
      <c r="H157" s="162"/>
      <c r="I157" s="162"/>
    </row>
    <row r="158" spans="1:9" ht="50.25" customHeight="1" outlineLevel="1" x14ac:dyDescent="0.25">
      <c r="A158" s="222"/>
      <c r="B158" s="146"/>
      <c r="C158" s="148"/>
      <c r="D158" s="160"/>
      <c r="E158" s="153"/>
      <c r="F158" s="150"/>
      <c r="G158" s="142"/>
      <c r="H158" s="163"/>
      <c r="I158" s="163"/>
    </row>
    <row r="159" spans="1:9" ht="13.5" customHeight="1" outlineLevel="1" x14ac:dyDescent="0.25">
      <c r="A159" s="222" t="s">
        <v>293</v>
      </c>
      <c r="B159" s="212" t="s">
        <v>380</v>
      </c>
      <c r="C159" s="150"/>
      <c r="D159" s="160" t="s">
        <v>98</v>
      </c>
      <c r="E159" s="149"/>
      <c r="F159" s="150"/>
      <c r="G159" s="183"/>
      <c r="H159" s="161"/>
      <c r="I159" s="161"/>
    </row>
    <row r="160" spans="1:9" ht="13.5" customHeight="1" outlineLevel="1" x14ac:dyDescent="0.25">
      <c r="A160" s="222"/>
      <c r="B160" s="212"/>
      <c r="C160" s="150"/>
      <c r="D160" s="160"/>
      <c r="E160" s="149"/>
      <c r="F160" s="150"/>
      <c r="G160" s="183"/>
      <c r="H160" s="161"/>
      <c r="I160" s="161"/>
    </row>
    <row r="161" spans="1:11" ht="13.5" customHeight="1" outlineLevel="1" x14ac:dyDescent="0.25">
      <c r="A161" s="222"/>
      <c r="B161" s="212"/>
      <c r="C161" s="150"/>
      <c r="D161" s="160"/>
      <c r="E161" s="149"/>
      <c r="F161" s="150"/>
      <c r="G161" s="183"/>
      <c r="H161" s="161"/>
      <c r="I161" s="161"/>
    </row>
    <row r="162" spans="1:11" ht="9.75" customHeight="1" outlineLevel="1" x14ac:dyDescent="0.25">
      <c r="A162" s="222"/>
      <c r="B162" s="212"/>
      <c r="C162" s="150"/>
      <c r="D162" s="160"/>
      <c r="E162" s="149"/>
      <c r="F162" s="150"/>
      <c r="G162" s="183"/>
      <c r="H162" s="161"/>
      <c r="I162" s="161"/>
    </row>
    <row r="163" spans="1:11" ht="21.75" customHeight="1" outlineLevel="1" x14ac:dyDescent="0.25">
      <c r="A163" s="222"/>
      <c r="B163" s="212"/>
      <c r="C163" s="150"/>
      <c r="D163" s="160"/>
      <c r="E163" s="149"/>
      <c r="F163" s="150"/>
      <c r="G163" s="183"/>
      <c r="H163" s="161"/>
      <c r="I163" s="161"/>
    </row>
    <row r="164" spans="1:11" ht="15" outlineLevel="1" x14ac:dyDescent="0.25">
      <c r="A164" s="222"/>
      <c r="B164" s="145" t="s">
        <v>381</v>
      </c>
      <c r="C164" s="147" t="s">
        <v>93</v>
      </c>
      <c r="D164" s="160" t="s">
        <v>99</v>
      </c>
      <c r="E164" s="152">
        <v>45291</v>
      </c>
      <c r="F164" s="150"/>
      <c r="G164" s="141"/>
      <c r="H164" s="162"/>
      <c r="I164" s="162"/>
    </row>
    <row r="165" spans="1:11" ht="50.25" customHeight="1" outlineLevel="1" x14ac:dyDescent="0.25">
      <c r="A165" s="222"/>
      <c r="B165" s="146"/>
      <c r="C165" s="148"/>
      <c r="D165" s="160"/>
      <c r="E165" s="153"/>
      <c r="F165" s="150"/>
      <c r="G165" s="142"/>
      <c r="H165" s="163"/>
      <c r="I165" s="163"/>
    </row>
    <row r="166" spans="1:11" ht="21.75" customHeight="1" x14ac:dyDescent="0.3">
      <c r="A166" s="272" t="s">
        <v>10</v>
      </c>
      <c r="B166" s="273"/>
      <c r="C166" s="273"/>
      <c r="D166" s="273"/>
      <c r="E166" s="273"/>
      <c r="F166" s="273"/>
      <c r="G166" s="273"/>
      <c r="H166" s="273"/>
      <c r="I166" s="274"/>
      <c r="K166" s="6"/>
    </row>
    <row r="167" spans="1:11" ht="39" customHeight="1" x14ac:dyDescent="0.25">
      <c r="A167" s="193" t="s">
        <v>48</v>
      </c>
      <c r="B167" s="229" t="s">
        <v>382</v>
      </c>
      <c r="C167" s="147" t="s">
        <v>19</v>
      </c>
      <c r="D167" s="202" t="s">
        <v>256</v>
      </c>
      <c r="E167" s="147" t="s">
        <v>19</v>
      </c>
      <c r="F167" s="147" t="s">
        <v>19</v>
      </c>
      <c r="G167" s="39" t="s">
        <v>75</v>
      </c>
      <c r="H167" s="67">
        <f>H169+H168</f>
        <v>2543172.6</v>
      </c>
      <c r="I167" s="67">
        <f>I169+I168</f>
        <v>582003</v>
      </c>
    </row>
    <row r="168" spans="1:11" ht="18" customHeight="1" x14ac:dyDescent="0.25">
      <c r="A168" s="200"/>
      <c r="B168" s="244"/>
      <c r="C168" s="151"/>
      <c r="D168" s="203"/>
      <c r="E168" s="151"/>
      <c r="F168" s="151"/>
      <c r="G168" s="58" t="s">
        <v>14</v>
      </c>
      <c r="H168" s="67">
        <v>2543172.6</v>
      </c>
      <c r="I168" s="40">
        <f>I177</f>
        <v>582003</v>
      </c>
    </row>
    <row r="169" spans="1:11" ht="15" customHeight="1" x14ac:dyDescent="0.25">
      <c r="A169" s="211"/>
      <c r="B169" s="245"/>
      <c r="C169" s="148"/>
      <c r="D169" s="204"/>
      <c r="E169" s="148"/>
      <c r="F169" s="148"/>
      <c r="G169" s="58" t="s">
        <v>15</v>
      </c>
      <c r="H169" s="67"/>
      <c r="I169" s="40"/>
    </row>
    <row r="170" spans="1:11" ht="24.75" customHeight="1" outlineLevel="1" x14ac:dyDescent="0.25">
      <c r="A170" s="222" t="s">
        <v>49</v>
      </c>
      <c r="B170" s="212" t="s">
        <v>383</v>
      </c>
      <c r="C170" s="150"/>
      <c r="D170" s="160" t="s">
        <v>80</v>
      </c>
      <c r="E170" s="149"/>
      <c r="F170" s="189"/>
      <c r="G170" s="141"/>
      <c r="H170" s="161"/>
      <c r="I170" s="161"/>
    </row>
    <row r="171" spans="1:11" ht="16.5" customHeight="1" outlineLevel="1" x14ac:dyDescent="0.25">
      <c r="A171" s="222"/>
      <c r="B171" s="212"/>
      <c r="C171" s="150"/>
      <c r="D171" s="160"/>
      <c r="E171" s="149"/>
      <c r="F171" s="192"/>
      <c r="G171" s="196"/>
      <c r="H171" s="161"/>
      <c r="I171" s="161"/>
    </row>
    <row r="172" spans="1:11" ht="16.5" customHeight="1" outlineLevel="1" x14ac:dyDescent="0.25">
      <c r="A172" s="222"/>
      <c r="B172" s="212"/>
      <c r="C172" s="150"/>
      <c r="D172" s="160"/>
      <c r="E172" s="149"/>
      <c r="F172" s="192"/>
      <c r="G172" s="196"/>
      <c r="H172" s="161"/>
      <c r="I172" s="161"/>
    </row>
    <row r="173" spans="1:11" ht="9.75" customHeight="1" outlineLevel="1" x14ac:dyDescent="0.25">
      <c r="A173" s="222"/>
      <c r="B173" s="212"/>
      <c r="C173" s="150"/>
      <c r="D173" s="160"/>
      <c r="E173" s="149"/>
      <c r="F173" s="192"/>
      <c r="G173" s="196"/>
      <c r="H173" s="161"/>
      <c r="I173" s="161"/>
    </row>
    <row r="174" spans="1:11" ht="18" customHeight="1" outlineLevel="1" x14ac:dyDescent="0.25">
      <c r="A174" s="222"/>
      <c r="B174" s="212"/>
      <c r="C174" s="150"/>
      <c r="D174" s="160"/>
      <c r="E174" s="149"/>
      <c r="F174" s="187"/>
      <c r="G174" s="142"/>
      <c r="H174" s="161"/>
      <c r="I174" s="161"/>
    </row>
    <row r="175" spans="1:11" ht="15" customHeight="1" outlineLevel="1" x14ac:dyDescent="0.25">
      <c r="A175" s="222"/>
      <c r="B175" s="256" t="s">
        <v>384</v>
      </c>
      <c r="C175" s="147" t="s">
        <v>93</v>
      </c>
      <c r="D175" s="160" t="s">
        <v>81</v>
      </c>
      <c r="E175" s="184" t="s">
        <v>257</v>
      </c>
      <c r="F175" s="188"/>
      <c r="G175" s="141"/>
      <c r="H175" s="162"/>
      <c r="I175" s="162"/>
    </row>
    <row r="176" spans="1:11" ht="92.25" customHeight="1" outlineLevel="1" x14ac:dyDescent="0.25">
      <c r="A176" s="222"/>
      <c r="B176" s="146"/>
      <c r="C176" s="148"/>
      <c r="D176" s="160"/>
      <c r="E176" s="185"/>
      <c r="F176" s="188"/>
      <c r="G176" s="142"/>
      <c r="H176" s="163"/>
      <c r="I176" s="163"/>
    </row>
    <row r="177" spans="1:9" ht="39.75" customHeight="1" outlineLevel="1" x14ac:dyDescent="0.25">
      <c r="A177" s="246" t="s">
        <v>50</v>
      </c>
      <c r="B177" s="145" t="s">
        <v>385</v>
      </c>
      <c r="C177" s="193"/>
      <c r="D177" s="173" t="s">
        <v>24</v>
      </c>
      <c r="E177" s="158"/>
      <c r="F177" s="226"/>
      <c r="G177" s="145" t="s">
        <v>14</v>
      </c>
      <c r="H177" s="162">
        <v>2543172.6</v>
      </c>
      <c r="I177" s="162">
        <v>582003</v>
      </c>
    </row>
    <row r="178" spans="1:9" ht="54.75" customHeight="1" outlineLevel="1" x14ac:dyDescent="0.25">
      <c r="A178" s="247"/>
      <c r="B178" s="146"/>
      <c r="C178" s="211"/>
      <c r="D178" s="198"/>
      <c r="E178" s="153"/>
      <c r="F178" s="227"/>
      <c r="G178" s="146"/>
      <c r="H178" s="144"/>
      <c r="I178" s="144"/>
    </row>
    <row r="179" spans="1:9" ht="15" customHeight="1" outlineLevel="1" x14ac:dyDescent="0.25">
      <c r="A179" s="222"/>
      <c r="B179" s="256" t="s">
        <v>386</v>
      </c>
      <c r="C179" s="147" t="s">
        <v>33</v>
      </c>
      <c r="D179" s="160" t="s">
        <v>24</v>
      </c>
      <c r="E179" s="184" t="s">
        <v>114</v>
      </c>
      <c r="F179" s="188" t="s">
        <v>320</v>
      </c>
      <c r="G179" s="141"/>
      <c r="H179" s="162"/>
      <c r="I179" s="162"/>
    </row>
    <row r="180" spans="1:9" ht="79.5" customHeight="1" outlineLevel="1" x14ac:dyDescent="0.25">
      <c r="A180" s="222"/>
      <c r="B180" s="146"/>
      <c r="C180" s="148"/>
      <c r="D180" s="160"/>
      <c r="E180" s="185"/>
      <c r="F180" s="188"/>
      <c r="G180" s="142"/>
      <c r="H180" s="163"/>
      <c r="I180" s="163"/>
    </row>
    <row r="181" spans="1:9" ht="18.75" customHeight="1" outlineLevel="1" x14ac:dyDescent="0.25">
      <c r="A181" s="222" t="s">
        <v>294</v>
      </c>
      <c r="B181" s="212" t="s">
        <v>387</v>
      </c>
      <c r="C181" s="150"/>
      <c r="D181" s="160" t="s">
        <v>24</v>
      </c>
      <c r="E181" s="149"/>
      <c r="F181" s="188"/>
      <c r="G181" s="141"/>
      <c r="H181" s="161"/>
      <c r="I181" s="161"/>
    </row>
    <row r="182" spans="1:9" ht="20.25" customHeight="1" outlineLevel="1" x14ac:dyDescent="0.25">
      <c r="A182" s="222"/>
      <c r="B182" s="212"/>
      <c r="C182" s="150"/>
      <c r="D182" s="160"/>
      <c r="E182" s="149"/>
      <c r="F182" s="188"/>
      <c r="G182" s="196"/>
      <c r="H182" s="161"/>
      <c r="I182" s="161"/>
    </row>
    <row r="183" spans="1:9" ht="16.5" customHeight="1" outlineLevel="1" x14ac:dyDescent="0.25">
      <c r="A183" s="222"/>
      <c r="B183" s="212"/>
      <c r="C183" s="150"/>
      <c r="D183" s="160"/>
      <c r="E183" s="149"/>
      <c r="F183" s="188"/>
      <c r="G183" s="196"/>
      <c r="H183" s="161"/>
      <c r="I183" s="161"/>
    </row>
    <row r="184" spans="1:9" ht="11.25" customHeight="1" outlineLevel="1" x14ac:dyDescent="0.25">
      <c r="A184" s="222"/>
      <c r="B184" s="212"/>
      <c r="C184" s="150"/>
      <c r="D184" s="160"/>
      <c r="E184" s="149"/>
      <c r="F184" s="188"/>
      <c r="G184" s="196"/>
      <c r="H184" s="161"/>
      <c r="I184" s="161"/>
    </row>
    <row r="185" spans="1:9" ht="37.5" customHeight="1" outlineLevel="1" x14ac:dyDescent="0.25">
      <c r="A185" s="222"/>
      <c r="B185" s="212"/>
      <c r="C185" s="150"/>
      <c r="D185" s="160"/>
      <c r="E185" s="149"/>
      <c r="F185" s="188"/>
      <c r="G185" s="142"/>
      <c r="H185" s="161"/>
      <c r="I185" s="161"/>
    </row>
    <row r="186" spans="1:9" ht="15" customHeight="1" outlineLevel="1" x14ac:dyDescent="0.25">
      <c r="A186" s="222"/>
      <c r="B186" s="145" t="s">
        <v>388</v>
      </c>
      <c r="C186" s="147" t="s">
        <v>93</v>
      </c>
      <c r="D186" s="160" t="s">
        <v>24</v>
      </c>
      <c r="E186" s="184" t="s">
        <v>257</v>
      </c>
      <c r="F186" s="188"/>
      <c r="G186" s="141"/>
      <c r="H186" s="162"/>
      <c r="I186" s="162"/>
    </row>
    <row r="187" spans="1:9" ht="82.5" customHeight="1" outlineLevel="1" x14ac:dyDescent="0.25">
      <c r="A187" s="222"/>
      <c r="B187" s="146"/>
      <c r="C187" s="148"/>
      <c r="D187" s="160"/>
      <c r="E187" s="185"/>
      <c r="F187" s="188"/>
      <c r="G187" s="142"/>
      <c r="H187" s="163"/>
      <c r="I187" s="163"/>
    </row>
    <row r="188" spans="1:9" ht="18" customHeight="1" outlineLevel="1" x14ac:dyDescent="0.25">
      <c r="A188" s="222" t="s">
        <v>295</v>
      </c>
      <c r="B188" s="212" t="s">
        <v>389</v>
      </c>
      <c r="C188" s="150"/>
      <c r="D188" s="160" t="s">
        <v>25</v>
      </c>
      <c r="E188" s="149"/>
      <c r="F188" s="182"/>
      <c r="G188" s="141"/>
      <c r="H188" s="161"/>
      <c r="I188" s="161"/>
    </row>
    <row r="189" spans="1:9" ht="18" customHeight="1" outlineLevel="1" x14ac:dyDescent="0.25">
      <c r="A189" s="222"/>
      <c r="B189" s="212"/>
      <c r="C189" s="150"/>
      <c r="D189" s="160"/>
      <c r="E189" s="149"/>
      <c r="F189" s="182"/>
      <c r="G189" s="196"/>
      <c r="H189" s="161"/>
      <c r="I189" s="161"/>
    </row>
    <row r="190" spans="1:9" ht="18" customHeight="1" outlineLevel="1" x14ac:dyDescent="0.25">
      <c r="A190" s="222"/>
      <c r="B190" s="212"/>
      <c r="C190" s="150"/>
      <c r="D190" s="160"/>
      <c r="E190" s="149"/>
      <c r="F190" s="182"/>
      <c r="G190" s="196"/>
      <c r="H190" s="161"/>
      <c r="I190" s="161"/>
    </row>
    <row r="191" spans="1:9" ht="18" customHeight="1" outlineLevel="1" x14ac:dyDescent="0.25">
      <c r="A191" s="222"/>
      <c r="B191" s="212"/>
      <c r="C191" s="150"/>
      <c r="D191" s="160"/>
      <c r="E191" s="149"/>
      <c r="F191" s="182"/>
      <c r="G191" s="196"/>
      <c r="H191" s="161"/>
      <c r="I191" s="161"/>
    </row>
    <row r="192" spans="1:9" ht="58.5" customHeight="1" outlineLevel="1" x14ac:dyDescent="0.25">
      <c r="A192" s="222"/>
      <c r="B192" s="212"/>
      <c r="C192" s="150"/>
      <c r="D192" s="160"/>
      <c r="E192" s="149"/>
      <c r="F192" s="182"/>
      <c r="G192" s="142"/>
      <c r="H192" s="161"/>
      <c r="I192" s="161"/>
    </row>
    <row r="193" spans="1:9" ht="15" customHeight="1" outlineLevel="1" x14ac:dyDescent="0.25">
      <c r="A193" s="222"/>
      <c r="B193" s="145" t="s">
        <v>390</v>
      </c>
      <c r="C193" s="147" t="s">
        <v>93</v>
      </c>
      <c r="D193" s="160" t="s">
        <v>25</v>
      </c>
      <c r="E193" s="184" t="s">
        <v>257</v>
      </c>
      <c r="F193" s="188"/>
      <c r="G193" s="141"/>
      <c r="H193" s="162"/>
      <c r="I193" s="162"/>
    </row>
    <row r="194" spans="1:9" ht="70.5" customHeight="1" outlineLevel="1" x14ac:dyDescent="0.25">
      <c r="A194" s="222"/>
      <c r="B194" s="146"/>
      <c r="C194" s="148"/>
      <c r="D194" s="160"/>
      <c r="E194" s="185"/>
      <c r="F194" s="188"/>
      <c r="G194" s="142"/>
      <c r="H194" s="163"/>
      <c r="I194" s="163"/>
    </row>
    <row r="195" spans="1:9" ht="15" outlineLevel="1" x14ac:dyDescent="0.25">
      <c r="A195" s="222" t="s">
        <v>296</v>
      </c>
      <c r="B195" s="212" t="s">
        <v>391</v>
      </c>
      <c r="C195" s="150"/>
      <c r="D195" s="160" t="s">
        <v>25</v>
      </c>
      <c r="E195" s="149"/>
      <c r="F195" s="182"/>
      <c r="G195" s="141"/>
      <c r="H195" s="161"/>
      <c r="I195" s="161"/>
    </row>
    <row r="196" spans="1:9" ht="15" outlineLevel="1" x14ac:dyDescent="0.25">
      <c r="A196" s="222"/>
      <c r="B196" s="212"/>
      <c r="C196" s="150"/>
      <c r="D196" s="160"/>
      <c r="E196" s="149"/>
      <c r="F196" s="182"/>
      <c r="G196" s="196"/>
      <c r="H196" s="161"/>
      <c r="I196" s="161"/>
    </row>
    <row r="197" spans="1:9" ht="15" outlineLevel="1" x14ac:dyDescent="0.25">
      <c r="A197" s="222"/>
      <c r="B197" s="212"/>
      <c r="C197" s="150"/>
      <c r="D197" s="160"/>
      <c r="E197" s="149"/>
      <c r="F197" s="182"/>
      <c r="G197" s="196"/>
      <c r="H197" s="161"/>
      <c r="I197" s="161"/>
    </row>
    <row r="198" spans="1:9" ht="15" outlineLevel="1" x14ac:dyDescent="0.25">
      <c r="A198" s="222"/>
      <c r="B198" s="212"/>
      <c r="C198" s="150"/>
      <c r="D198" s="160"/>
      <c r="E198" s="149"/>
      <c r="F198" s="182"/>
      <c r="G198" s="196"/>
      <c r="H198" s="161"/>
      <c r="I198" s="161"/>
    </row>
    <row r="199" spans="1:9" ht="42.75" customHeight="1" outlineLevel="1" x14ac:dyDescent="0.25">
      <c r="A199" s="222"/>
      <c r="B199" s="212"/>
      <c r="C199" s="150"/>
      <c r="D199" s="160"/>
      <c r="E199" s="149"/>
      <c r="F199" s="182"/>
      <c r="G199" s="142"/>
      <c r="H199" s="161"/>
      <c r="I199" s="161"/>
    </row>
    <row r="200" spans="1:9" ht="15" customHeight="1" outlineLevel="1" x14ac:dyDescent="0.25">
      <c r="A200" s="222"/>
      <c r="B200" s="145" t="s">
        <v>392</v>
      </c>
      <c r="C200" s="147" t="s">
        <v>93</v>
      </c>
      <c r="D200" s="160" t="s">
        <v>26</v>
      </c>
      <c r="E200" s="184" t="s">
        <v>257</v>
      </c>
      <c r="F200" s="188"/>
      <c r="G200" s="141"/>
      <c r="H200" s="162"/>
      <c r="I200" s="162"/>
    </row>
    <row r="201" spans="1:9" ht="54.75" customHeight="1" outlineLevel="1" x14ac:dyDescent="0.25">
      <c r="A201" s="222"/>
      <c r="B201" s="146"/>
      <c r="C201" s="148"/>
      <c r="D201" s="160"/>
      <c r="E201" s="185"/>
      <c r="F201" s="188"/>
      <c r="G201" s="142"/>
      <c r="H201" s="163"/>
      <c r="I201" s="163"/>
    </row>
    <row r="202" spans="1:9" ht="12" customHeight="1" outlineLevel="1" x14ac:dyDescent="0.25">
      <c r="A202" s="222" t="s">
        <v>297</v>
      </c>
      <c r="B202" s="212" t="s">
        <v>393</v>
      </c>
      <c r="C202" s="150"/>
      <c r="D202" s="160" t="s">
        <v>27</v>
      </c>
      <c r="E202" s="149"/>
      <c r="F202" s="182"/>
      <c r="G202" s="141"/>
      <c r="H202" s="161"/>
      <c r="I202" s="161"/>
    </row>
    <row r="203" spans="1:9" ht="12" customHeight="1" outlineLevel="1" x14ac:dyDescent="0.25">
      <c r="A203" s="222"/>
      <c r="B203" s="212"/>
      <c r="C203" s="150"/>
      <c r="D203" s="160"/>
      <c r="E203" s="149"/>
      <c r="F203" s="182"/>
      <c r="G203" s="196"/>
      <c r="H203" s="161"/>
      <c r="I203" s="161"/>
    </row>
    <row r="204" spans="1:9" ht="12" customHeight="1" outlineLevel="1" x14ac:dyDescent="0.25">
      <c r="A204" s="222"/>
      <c r="B204" s="212"/>
      <c r="C204" s="150"/>
      <c r="D204" s="160"/>
      <c r="E204" s="149"/>
      <c r="F204" s="182"/>
      <c r="G204" s="196"/>
      <c r="H204" s="161"/>
      <c r="I204" s="161"/>
    </row>
    <row r="205" spans="1:9" ht="10.5" customHeight="1" outlineLevel="1" x14ac:dyDescent="0.25">
      <c r="A205" s="222"/>
      <c r="B205" s="212"/>
      <c r="C205" s="150"/>
      <c r="D205" s="160"/>
      <c r="E205" s="149"/>
      <c r="F205" s="182"/>
      <c r="G205" s="196"/>
      <c r="H205" s="161"/>
      <c r="I205" s="161"/>
    </row>
    <row r="206" spans="1:9" ht="21.75" customHeight="1" outlineLevel="1" x14ac:dyDescent="0.25">
      <c r="A206" s="222"/>
      <c r="B206" s="212"/>
      <c r="C206" s="150"/>
      <c r="D206" s="160"/>
      <c r="E206" s="149"/>
      <c r="F206" s="182"/>
      <c r="G206" s="142"/>
      <c r="H206" s="161"/>
      <c r="I206" s="161"/>
    </row>
    <row r="207" spans="1:9" ht="15" customHeight="1" outlineLevel="1" x14ac:dyDescent="0.25">
      <c r="A207" s="222"/>
      <c r="B207" s="145" t="s">
        <v>394</v>
      </c>
      <c r="C207" s="147" t="s">
        <v>93</v>
      </c>
      <c r="D207" s="160" t="s">
        <v>27</v>
      </c>
      <c r="E207" s="184" t="s">
        <v>285</v>
      </c>
      <c r="F207" s="188"/>
      <c r="G207" s="141"/>
      <c r="H207" s="162"/>
      <c r="I207" s="162"/>
    </row>
    <row r="208" spans="1:9" ht="55.5" customHeight="1" outlineLevel="1" x14ac:dyDescent="0.25">
      <c r="A208" s="222"/>
      <c r="B208" s="146"/>
      <c r="C208" s="148"/>
      <c r="D208" s="160"/>
      <c r="E208" s="185"/>
      <c r="F208" s="188"/>
      <c r="G208" s="142"/>
      <c r="H208" s="163"/>
      <c r="I208" s="163"/>
    </row>
    <row r="209" spans="1:11" ht="30" customHeight="1" x14ac:dyDescent="0.25">
      <c r="A209" s="158" t="s">
        <v>298</v>
      </c>
      <c r="B209" s="229" t="s">
        <v>395</v>
      </c>
      <c r="C209" s="147" t="s">
        <v>19</v>
      </c>
      <c r="D209" s="202" t="s">
        <v>258</v>
      </c>
      <c r="E209" s="147" t="s">
        <v>19</v>
      </c>
      <c r="F209" s="147" t="s">
        <v>19</v>
      </c>
      <c r="G209" s="39" t="s">
        <v>75</v>
      </c>
      <c r="H209" s="40">
        <f>H210+H211+H212</f>
        <v>731597.60000000009</v>
      </c>
      <c r="I209" s="40">
        <f>I210+I211+I212</f>
        <v>217947.40000000002</v>
      </c>
      <c r="K209" s="6"/>
    </row>
    <row r="210" spans="1:11" ht="15.75" customHeight="1" x14ac:dyDescent="0.25">
      <c r="A210" s="159"/>
      <c r="B210" s="244"/>
      <c r="C210" s="151"/>
      <c r="D210" s="203"/>
      <c r="E210" s="151"/>
      <c r="F210" s="151"/>
      <c r="G210" s="39" t="s">
        <v>13</v>
      </c>
      <c r="H210" s="75">
        <v>176070.7</v>
      </c>
      <c r="I210" s="75">
        <f>I225</f>
        <v>44933.599999999999</v>
      </c>
      <c r="K210" s="7"/>
    </row>
    <row r="211" spans="1:11" ht="15.75" customHeight="1" x14ac:dyDescent="0.25">
      <c r="A211" s="159"/>
      <c r="B211" s="244"/>
      <c r="C211" s="151"/>
      <c r="D211" s="203"/>
      <c r="E211" s="151"/>
      <c r="F211" s="151"/>
      <c r="G211" s="39" t="s">
        <v>14</v>
      </c>
      <c r="H211" s="75">
        <v>77833.5</v>
      </c>
      <c r="I211" s="75">
        <f>18495.4+810.2</f>
        <v>19305.600000000002</v>
      </c>
      <c r="K211" s="7"/>
    </row>
    <row r="212" spans="1:11" ht="18.75" customHeight="1" x14ac:dyDescent="0.25">
      <c r="A212" s="153"/>
      <c r="B212" s="245"/>
      <c r="C212" s="148"/>
      <c r="D212" s="204"/>
      <c r="E212" s="148"/>
      <c r="F212" s="148"/>
      <c r="G212" s="39" t="s">
        <v>15</v>
      </c>
      <c r="H212" s="75">
        <v>477693.4</v>
      </c>
      <c r="I212" s="75">
        <f>152711.2+810.2+186.8</f>
        <v>153708.20000000001</v>
      </c>
      <c r="K212" s="7"/>
    </row>
    <row r="213" spans="1:11" ht="84.75" customHeight="1" outlineLevel="1" x14ac:dyDescent="0.25">
      <c r="A213" s="77" t="s">
        <v>51</v>
      </c>
      <c r="B213" s="92" t="s">
        <v>396</v>
      </c>
      <c r="C213" s="106"/>
      <c r="D213" s="61" t="s">
        <v>23</v>
      </c>
      <c r="E213" s="105"/>
      <c r="F213" s="111"/>
      <c r="G213" s="60" t="s">
        <v>244</v>
      </c>
      <c r="H213" s="75">
        <v>297941.8</v>
      </c>
      <c r="I213" s="75">
        <v>102191.3</v>
      </c>
    </row>
    <row r="214" spans="1:11" ht="15" customHeight="1" outlineLevel="1" x14ac:dyDescent="0.25">
      <c r="A214" s="222"/>
      <c r="B214" s="145" t="s">
        <v>397</v>
      </c>
      <c r="C214" s="147" t="s">
        <v>93</v>
      </c>
      <c r="D214" s="160" t="s">
        <v>23</v>
      </c>
      <c r="E214" s="152">
        <v>45291</v>
      </c>
      <c r="F214" s="188"/>
      <c r="G214" s="145"/>
      <c r="H214" s="162"/>
      <c r="I214" s="162"/>
    </row>
    <row r="215" spans="1:11" ht="74.25" customHeight="1" outlineLevel="1" x14ac:dyDescent="0.25">
      <c r="A215" s="222"/>
      <c r="B215" s="146"/>
      <c r="C215" s="148"/>
      <c r="D215" s="160"/>
      <c r="E215" s="153"/>
      <c r="F215" s="188"/>
      <c r="G215" s="170"/>
      <c r="H215" s="163"/>
      <c r="I215" s="163"/>
    </row>
    <row r="216" spans="1:11" ht="19.5" customHeight="1" outlineLevel="1" x14ac:dyDescent="0.25">
      <c r="A216" s="166" t="s">
        <v>89</v>
      </c>
      <c r="B216" s="145" t="s">
        <v>398</v>
      </c>
      <c r="C216" s="147"/>
      <c r="D216" s="173" t="s">
        <v>259</v>
      </c>
      <c r="E216" s="158"/>
      <c r="F216" s="189"/>
      <c r="G216" s="89" t="s">
        <v>75</v>
      </c>
      <c r="H216" s="90">
        <f>H217+H218</f>
        <v>249806.9</v>
      </c>
      <c r="I216" s="90">
        <f>I217+I218</f>
        <v>69202.100000000006</v>
      </c>
    </row>
    <row r="217" spans="1:11" ht="19.5" customHeight="1" outlineLevel="1" x14ac:dyDescent="0.25">
      <c r="A217" s="167"/>
      <c r="B217" s="169"/>
      <c r="C217" s="171"/>
      <c r="D217" s="174"/>
      <c r="E217" s="232"/>
      <c r="F217" s="190"/>
      <c r="G217" s="89" t="s">
        <v>14</v>
      </c>
      <c r="H217" s="90">
        <v>73944.399999999994</v>
      </c>
      <c r="I217" s="90">
        <f>18495.4</f>
        <v>18495.400000000001</v>
      </c>
    </row>
    <row r="218" spans="1:11" ht="30.75" customHeight="1" outlineLevel="1" x14ac:dyDescent="0.25">
      <c r="A218" s="168"/>
      <c r="B218" s="170"/>
      <c r="C218" s="172"/>
      <c r="D218" s="175"/>
      <c r="E218" s="233"/>
      <c r="F218" s="191"/>
      <c r="G218" s="89" t="s">
        <v>15</v>
      </c>
      <c r="H218" s="90">
        <v>175862.5</v>
      </c>
      <c r="I218" s="90">
        <f>186.8+50519.9</f>
        <v>50706.700000000004</v>
      </c>
    </row>
    <row r="219" spans="1:11" ht="87.75" customHeight="1" outlineLevel="1" x14ac:dyDescent="0.25">
      <c r="A219" s="112"/>
      <c r="B219" s="113" t="s">
        <v>399</v>
      </c>
      <c r="C219" s="114" t="s">
        <v>93</v>
      </c>
      <c r="D219" s="115" t="s">
        <v>259</v>
      </c>
      <c r="E219" s="116">
        <v>45291</v>
      </c>
      <c r="F219" s="117"/>
      <c r="G219" s="84"/>
      <c r="H219" s="40"/>
      <c r="I219" s="40"/>
    </row>
    <row r="220" spans="1:11" ht="126.75" customHeight="1" outlineLevel="1" x14ac:dyDescent="0.25">
      <c r="A220" s="112"/>
      <c r="B220" s="113" t="s">
        <v>400</v>
      </c>
      <c r="C220" s="114" t="s">
        <v>33</v>
      </c>
      <c r="D220" s="115" t="s">
        <v>259</v>
      </c>
      <c r="E220" s="118" t="s">
        <v>32</v>
      </c>
      <c r="F220" s="117" t="s">
        <v>312</v>
      </c>
      <c r="G220" s="84"/>
      <c r="H220" s="40"/>
      <c r="I220" s="40"/>
    </row>
    <row r="221" spans="1:11" s="8" customFormat="1" ht="30" customHeight="1" outlineLevel="1" x14ac:dyDescent="0.25">
      <c r="A221" s="252" t="s">
        <v>90</v>
      </c>
      <c r="B221" s="283" t="s">
        <v>401</v>
      </c>
      <c r="C221" s="154"/>
      <c r="D221" s="202" t="s">
        <v>260</v>
      </c>
      <c r="E221" s="158"/>
      <c r="F221" s="226"/>
      <c r="G221" s="60" t="s">
        <v>75</v>
      </c>
      <c r="H221" s="40">
        <f>H222+H223</f>
        <v>7778.2</v>
      </c>
      <c r="I221" s="40">
        <f>I222+I223</f>
        <v>1620.4</v>
      </c>
      <c r="J221" s="19"/>
    </row>
    <row r="222" spans="1:11" s="8" customFormat="1" ht="32.25" customHeight="1" outlineLevel="1" x14ac:dyDescent="0.25">
      <c r="A222" s="159"/>
      <c r="B222" s="283"/>
      <c r="C222" s="154"/>
      <c r="D222" s="203"/>
      <c r="E222" s="159"/>
      <c r="F222" s="286"/>
      <c r="G222" s="84" t="s">
        <v>14</v>
      </c>
      <c r="H222" s="40">
        <v>3889.1</v>
      </c>
      <c r="I222" s="90">
        <v>810.2</v>
      </c>
      <c r="J222" s="19"/>
    </row>
    <row r="223" spans="1:11" s="8" customFormat="1" ht="31.5" customHeight="1" outlineLevel="1" x14ac:dyDescent="0.25">
      <c r="A223" s="153"/>
      <c r="B223" s="283"/>
      <c r="C223" s="154"/>
      <c r="D223" s="204"/>
      <c r="E223" s="153"/>
      <c r="F223" s="227"/>
      <c r="G223" s="60" t="s">
        <v>15</v>
      </c>
      <c r="H223" s="40">
        <v>3889.1</v>
      </c>
      <c r="I223" s="90">
        <v>810.2</v>
      </c>
      <c r="J223" s="19"/>
    </row>
    <row r="224" spans="1:11" s="8" customFormat="1" ht="105" customHeight="1" outlineLevel="1" x14ac:dyDescent="0.25">
      <c r="A224" s="77"/>
      <c r="B224" s="70" t="s">
        <v>402</v>
      </c>
      <c r="C224" s="62" t="s">
        <v>93</v>
      </c>
      <c r="D224" s="63" t="s">
        <v>260</v>
      </c>
      <c r="E224" s="88">
        <v>45291</v>
      </c>
      <c r="F224" s="119"/>
      <c r="G224" s="89"/>
      <c r="H224" s="90"/>
      <c r="I224" s="90"/>
      <c r="J224" s="19"/>
    </row>
    <row r="225" spans="1:11" s="8" customFormat="1" ht="150.75" customHeight="1" outlineLevel="1" x14ac:dyDescent="0.25">
      <c r="A225" s="120" t="s">
        <v>91</v>
      </c>
      <c r="B225" s="108" t="s">
        <v>403</v>
      </c>
      <c r="C225" s="97"/>
      <c r="D225" s="63" t="s">
        <v>260</v>
      </c>
      <c r="E225" s="121"/>
      <c r="F225" s="122"/>
      <c r="G225" s="84" t="s">
        <v>13</v>
      </c>
      <c r="H225" s="40">
        <v>176070.7</v>
      </c>
      <c r="I225" s="40">
        <v>44933.599999999999</v>
      </c>
      <c r="J225" s="19"/>
    </row>
    <row r="226" spans="1:11" s="8" customFormat="1" ht="96.75" customHeight="1" outlineLevel="1" x14ac:dyDescent="0.25">
      <c r="A226" s="77"/>
      <c r="B226" s="60" t="s">
        <v>404</v>
      </c>
      <c r="C226" s="93" t="s">
        <v>93</v>
      </c>
      <c r="D226" s="63" t="s">
        <v>260</v>
      </c>
      <c r="E226" s="123">
        <v>45291</v>
      </c>
      <c r="F226" s="111"/>
      <c r="G226" s="84"/>
      <c r="H226" s="90"/>
      <c r="I226" s="90"/>
      <c r="J226" s="19"/>
    </row>
    <row r="227" spans="1:11" ht="88.5" customHeight="1" x14ac:dyDescent="0.25">
      <c r="A227" s="105" t="s">
        <v>52</v>
      </c>
      <c r="B227" s="60" t="s">
        <v>405</v>
      </c>
      <c r="C227" s="93" t="s">
        <v>19</v>
      </c>
      <c r="D227" s="110" t="s">
        <v>258</v>
      </c>
      <c r="E227" s="93" t="s">
        <v>19</v>
      </c>
      <c r="F227" s="93" t="s">
        <v>19</v>
      </c>
      <c r="G227" s="39"/>
      <c r="H227" s="67"/>
      <c r="I227" s="67"/>
    </row>
    <row r="228" spans="1:11" ht="15" outlineLevel="1" x14ac:dyDescent="0.25">
      <c r="A228" s="222" t="s">
        <v>53</v>
      </c>
      <c r="B228" s="212" t="s">
        <v>406</v>
      </c>
      <c r="C228" s="150"/>
      <c r="D228" s="160" t="s">
        <v>28</v>
      </c>
      <c r="E228" s="149"/>
      <c r="F228" s="150"/>
      <c r="G228" s="141"/>
      <c r="H228" s="161"/>
      <c r="I228" s="161"/>
    </row>
    <row r="229" spans="1:11" ht="15" outlineLevel="1" x14ac:dyDescent="0.25">
      <c r="A229" s="222"/>
      <c r="B229" s="212"/>
      <c r="C229" s="150"/>
      <c r="D229" s="160"/>
      <c r="E229" s="149"/>
      <c r="F229" s="150"/>
      <c r="G229" s="196"/>
      <c r="H229" s="161"/>
      <c r="I229" s="161"/>
    </row>
    <row r="230" spans="1:11" ht="32.25" customHeight="1" outlineLevel="1" x14ac:dyDescent="0.25">
      <c r="A230" s="222"/>
      <c r="B230" s="212"/>
      <c r="C230" s="150"/>
      <c r="D230" s="160"/>
      <c r="E230" s="149"/>
      <c r="F230" s="150"/>
      <c r="G230" s="196"/>
      <c r="H230" s="161"/>
      <c r="I230" s="161"/>
    </row>
    <row r="231" spans="1:11" ht="17.25" customHeight="1" outlineLevel="1" x14ac:dyDescent="0.25">
      <c r="A231" s="222"/>
      <c r="B231" s="212"/>
      <c r="C231" s="150"/>
      <c r="D231" s="160"/>
      <c r="E231" s="149"/>
      <c r="F231" s="150"/>
      <c r="G231" s="196"/>
      <c r="H231" s="161"/>
      <c r="I231" s="161"/>
    </row>
    <row r="232" spans="1:11" ht="21.75" customHeight="1" outlineLevel="1" x14ac:dyDescent="0.25">
      <c r="A232" s="222"/>
      <c r="B232" s="212"/>
      <c r="C232" s="150"/>
      <c r="D232" s="160"/>
      <c r="E232" s="149"/>
      <c r="F232" s="150"/>
      <c r="G232" s="142"/>
      <c r="H232" s="161"/>
      <c r="I232" s="161"/>
    </row>
    <row r="233" spans="1:11" ht="15" outlineLevel="1" x14ac:dyDescent="0.25">
      <c r="A233" s="222"/>
      <c r="B233" s="213" t="s">
        <v>407</v>
      </c>
      <c r="C233" s="147" t="s">
        <v>93</v>
      </c>
      <c r="D233" s="160" t="s">
        <v>261</v>
      </c>
      <c r="E233" s="158" t="s">
        <v>262</v>
      </c>
      <c r="F233" s="154"/>
      <c r="G233" s="141"/>
      <c r="H233" s="162"/>
      <c r="I233" s="162"/>
    </row>
    <row r="234" spans="1:11" ht="78" customHeight="1" outlineLevel="1" x14ac:dyDescent="0.25">
      <c r="A234" s="222"/>
      <c r="B234" s="157"/>
      <c r="C234" s="148"/>
      <c r="D234" s="160"/>
      <c r="E234" s="153"/>
      <c r="F234" s="154"/>
      <c r="G234" s="142"/>
      <c r="H234" s="163"/>
      <c r="I234" s="163"/>
    </row>
    <row r="235" spans="1:11" ht="16.5" customHeight="1" x14ac:dyDescent="0.25">
      <c r="A235" s="158" t="s">
        <v>54</v>
      </c>
      <c r="B235" s="229" t="s">
        <v>408</v>
      </c>
      <c r="C235" s="147" t="s">
        <v>19</v>
      </c>
      <c r="D235" s="202" t="s">
        <v>263</v>
      </c>
      <c r="E235" s="147" t="s">
        <v>19</v>
      </c>
      <c r="F235" s="147" t="s">
        <v>19</v>
      </c>
      <c r="G235" s="164" t="s">
        <v>75</v>
      </c>
      <c r="H235" s="143">
        <f>H237+H238+H239</f>
        <v>220584.1</v>
      </c>
      <c r="I235" s="143">
        <f>I237+I238+I239</f>
        <v>48412.800000000003</v>
      </c>
      <c r="K235" s="6"/>
    </row>
    <row r="236" spans="1:11" ht="17.25" customHeight="1" x14ac:dyDescent="0.25">
      <c r="A236" s="159"/>
      <c r="B236" s="244"/>
      <c r="C236" s="151"/>
      <c r="D236" s="203"/>
      <c r="E236" s="151"/>
      <c r="F236" s="151"/>
      <c r="G236" s="165"/>
      <c r="H236" s="144"/>
      <c r="I236" s="144"/>
      <c r="K236" s="6"/>
    </row>
    <row r="237" spans="1:11" ht="17.25" customHeight="1" x14ac:dyDescent="0.25">
      <c r="A237" s="159"/>
      <c r="B237" s="244"/>
      <c r="C237" s="151"/>
      <c r="D237" s="203"/>
      <c r="E237" s="151"/>
      <c r="F237" s="151"/>
      <c r="G237" s="39" t="s">
        <v>13</v>
      </c>
      <c r="H237" s="67">
        <v>149960.6</v>
      </c>
      <c r="I237" s="40">
        <f>I242</f>
        <v>31680</v>
      </c>
      <c r="K237" s="6"/>
    </row>
    <row r="238" spans="1:11" ht="17.25" customHeight="1" x14ac:dyDescent="0.25">
      <c r="A238" s="159"/>
      <c r="B238" s="244"/>
      <c r="C238" s="151"/>
      <c r="D238" s="203"/>
      <c r="E238" s="151"/>
      <c r="F238" s="151"/>
      <c r="G238" s="39" t="s">
        <v>14</v>
      </c>
      <c r="H238" s="67">
        <v>58318.1</v>
      </c>
      <c r="I238" s="40">
        <f>I243</f>
        <v>12320</v>
      </c>
      <c r="K238" s="6"/>
    </row>
    <row r="239" spans="1:11" ht="17.25" customHeight="1" x14ac:dyDescent="0.25">
      <c r="A239" s="153"/>
      <c r="B239" s="245"/>
      <c r="C239" s="148"/>
      <c r="D239" s="204"/>
      <c r="E239" s="148"/>
      <c r="F239" s="148"/>
      <c r="G239" s="39" t="s">
        <v>15</v>
      </c>
      <c r="H239" s="40">
        <f>H244+H247</f>
        <v>12305.400000000001</v>
      </c>
      <c r="I239" s="40">
        <f>I244+I247</f>
        <v>4412.8</v>
      </c>
      <c r="K239" s="6"/>
    </row>
    <row r="240" spans="1:11" ht="18" customHeight="1" outlineLevel="1" x14ac:dyDescent="0.25">
      <c r="A240" s="222" t="s">
        <v>55</v>
      </c>
      <c r="B240" s="212" t="s">
        <v>409</v>
      </c>
      <c r="C240" s="150"/>
      <c r="D240" s="160" t="s">
        <v>264</v>
      </c>
      <c r="E240" s="149"/>
      <c r="F240" s="189"/>
      <c r="G240" s="145" t="s">
        <v>75</v>
      </c>
      <c r="H240" s="162">
        <f>H242+H243+H244</f>
        <v>210382.5</v>
      </c>
      <c r="I240" s="162">
        <f>I242+I243+I244</f>
        <v>44444.4</v>
      </c>
    </row>
    <row r="241" spans="1:11" ht="10.5" customHeight="1" outlineLevel="1" x14ac:dyDescent="0.25">
      <c r="A241" s="222"/>
      <c r="B241" s="212"/>
      <c r="C241" s="150"/>
      <c r="D241" s="160"/>
      <c r="E241" s="149"/>
      <c r="F241" s="192"/>
      <c r="G241" s="146"/>
      <c r="H241" s="144"/>
      <c r="I241" s="144"/>
    </row>
    <row r="242" spans="1:11" ht="21.75" customHeight="1" outlineLevel="1" x14ac:dyDescent="0.25">
      <c r="A242" s="222"/>
      <c r="B242" s="212"/>
      <c r="C242" s="150"/>
      <c r="D242" s="160"/>
      <c r="E242" s="149"/>
      <c r="F242" s="192"/>
      <c r="G242" s="60" t="s">
        <v>13</v>
      </c>
      <c r="H242" s="67">
        <v>149960.6</v>
      </c>
      <c r="I242" s="40">
        <v>31680</v>
      </c>
    </row>
    <row r="243" spans="1:11" ht="23.25" customHeight="1" outlineLevel="1" x14ac:dyDescent="0.25">
      <c r="A243" s="222"/>
      <c r="B243" s="212"/>
      <c r="C243" s="150"/>
      <c r="D243" s="160"/>
      <c r="E243" s="149"/>
      <c r="F243" s="192"/>
      <c r="G243" s="60" t="s">
        <v>14</v>
      </c>
      <c r="H243" s="40">
        <v>58318.1</v>
      </c>
      <c r="I243" s="40">
        <v>12320</v>
      </c>
    </row>
    <row r="244" spans="1:11" ht="24.75" customHeight="1" outlineLevel="1" x14ac:dyDescent="0.25">
      <c r="A244" s="222"/>
      <c r="B244" s="212"/>
      <c r="C244" s="150"/>
      <c r="D244" s="160"/>
      <c r="E244" s="149"/>
      <c r="F244" s="187"/>
      <c r="G244" s="60" t="s">
        <v>15</v>
      </c>
      <c r="H244" s="40">
        <v>2103.8000000000002</v>
      </c>
      <c r="I244" s="40">
        <v>444.4</v>
      </c>
    </row>
    <row r="245" spans="1:11" ht="15" customHeight="1" outlineLevel="1" x14ac:dyDescent="0.25">
      <c r="A245" s="222"/>
      <c r="B245" s="145" t="s">
        <v>410</v>
      </c>
      <c r="C245" s="147" t="s">
        <v>93</v>
      </c>
      <c r="D245" s="160" t="s">
        <v>24</v>
      </c>
      <c r="E245" s="158" t="s">
        <v>262</v>
      </c>
      <c r="F245" s="182"/>
      <c r="G245" s="141"/>
      <c r="H245" s="162"/>
      <c r="I245" s="162"/>
    </row>
    <row r="246" spans="1:11" ht="138" customHeight="1" outlineLevel="1" x14ac:dyDescent="0.25">
      <c r="A246" s="222"/>
      <c r="B246" s="146"/>
      <c r="C246" s="148"/>
      <c r="D246" s="160"/>
      <c r="E246" s="153"/>
      <c r="F246" s="182"/>
      <c r="G246" s="142"/>
      <c r="H246" s="163"/>
      <c r="I246" s="163"/>
    </row>
    <row r="247" spans="1:11" ht="95.25" customHeight="1" outlineLevel="1" x14ac:dyDescent="0.25">
      <c r="A247" s="77" t="s">
        <v>299</v>
      </c>
      <c r="B247" s="60" t="s">
        <v>411</v>
      </c>
      <c r="C247" s="106"/>
      <c r="D247" s="63" t="s">
        <v>24</v>
      </c>
      <c r="E247" s="105"/>
      <c r="F247" s="111"/>
      <c r="G247" s="60" t="s">
        <v>121</v>
      </c>
      <c r="H247" s="40">
        <v>10201.6</v>
      </c>
      <c r="I247" s="40">
        <v>3968.4</v>
      </c>
    </row>
    <row r="248" spans="1:11" ht="15" customHeight="1" outlineLevel="1" x14ac:dyDescent="0.25">
      <c r="A248" s="222"/>
      <c r="B248" s="145" t="s">
        <v>412</v>
      </c>
      <c r="C248" s="147" t="s">
        <v>93</v>
      </c>
      <c r="D248" s="160" t="s">
        <v>24</v>
      </c>
      <c r="E248" s="158" t="s">
        <v>262</v>
      </c>
      <c r="F248" s="182"/>
      <c r="G248" s="183"/>
      <c r="H248" s="181"/>
      <c r="I248" s="181"/>
    </row>
    <row r="249" spans="1:11" ht="83.25" customHeight="1" outlineLevel="1" x14ac:dyDescent="0.25">
      <c r="A249" s="222"/>
      <c r="B249" s="146"/>
      <c r="C249" s="148"/>
      <c r="D249" s="160"/>
      <c r="E249" s="153"/>
      <c r="F249" s="182"/>
      <c r="G249" s="183"/>
      <c r="H249" s="181"/>
      <c r="I249" s="181"/>
    </row>
    <row r="250" spans="1:11" ht="15.75" customHeight="1" x14ac:dyDescent="0.25">
      <c r="A250" s="158" t="s">
        <v>56</v>
      </c>
      <c r="B250" s="229" t="s">
        <v>413</v>
      </c>
      <c r="C250" s="147" t="s">
        <v>19</v>
      </c>
      <c r="D250" s="202" t="s">
        <v>258</v>
      </c>
      <c r="E250" s="147" t="s">
        <v>19</v>
      </c>
      <c r="F250" s="147" t="s">
        <v>19</v>
      </c>
      <c r="G250" s="164" t="s">
        <v>75</v>
      </c>
      <c r="H250" s="143">
        <f>H253+H254+H255</f>
        <v>128484</v>
      </c>
      <c r="I250" s="143">
        <f>I253+I254+I255</f>
        <v>13313.400000000001</v>
      </c>
      <c r="K250" s="6"/>
    </row>
    <row r="251" spans="1:11" ht="1.5" customHeight="1" x14ac:dyDescent="0.25">
      <c r="A251" s="159"/>
      <c r="B251" s="244"/>
      <c r="C251" s="151"/>
      <c r="D251" s="203"/>
      <c r="E251" s="151"/>
      <c r="F251" s="151"/>
      <c r="G251" s="210"/>
      <c r="H251" s="180"/>
      <c r="I251" s="180"/>
      <c r="K251" s="6"/>
    </row>
    <row r="252" spans="1:11" ht="2.25" customHeight="1" x14ac:dyDescent="0.25">
      <c r="A252" s="159"/>
      <c r="B252" s="244"/>
      <c r="C252" s="151"/>
      <c r="D252" s="203"/>
      <c r="E252" s="151"/>
      <c r="F252" s="151"/>
      <c r="G252" s="165"/>
      <c r="H252" s="144"/>
      <c r="I252" s="144"/>
      <c r="K252" s="6"/>
    </row>
    <row r="253" spans="1:11" ht="15.75" customHeight="1" x14ac:dyDescent="0.25">
      <c r="A253" s="159"/>
      <c r="B253" s="244"/>
      <c r="C253" s="151"/>
      <c r="D253" s="203"/>
      <c r="E253" s="151"/>
      <c r="F253" s="151"/>
      <c r="G253" s="124" t="s">
        <v>13</v>
      </c>
      <c r="H253" s="76">
        <v>23953.7</v>
      </c>
      <c r="I253" s="90"/>
      <c r="K253" s="6"/>
    </row>
    <row r="254" spans="1:11" ht="15.75" customHeight="1" x14ac:dyDescent="0.25">
      <c r="A254" s="159"/>
      <c r="B254" s="244"/>
      <c r="C254" s="151"/>
      <c r="D254" s="203"/>
      <c r="E254" s="151"/>
      <c r="F254" s="151"/>
      <c r="G254" s="124" t="s">
        <v>14</v>
      </c>
      <c r="H254" s="76">
        <v>66405.399999999994</v>
      </c>
      <c r="I254" s="90">
        <f>4200+800+827.1</f>
        <v>5827.1</v>
      </c>
      <c r="K254" s="6"/>
    </row>
    <row r="255" spans="1:11" ht="15.75" customHeight="1" x14ac:dyDescent="0.25">
      <c r="A255" s="153"/>
      <c r="B255" s="245"/>
      <c r="C255" s="148"/>
      <c r="D255" s="204"/>
      <c r="E255" s="148"/>
      <c r="F255" s="148"/>
      <c r="G255" s="124" t="s">
        <v>15</v>
      </c>
      <c r="H255" s="76">
        <v>38124.9</v>
      </c>
      <c r="I255" s="90">
        <f>4666.7-4200+180.8+6838.8</f>
        <v>7486.3</v>
      </c>
      <c r="K255" s="6"/>
    </row>
    <row r="256" spans="1:11" ht="21" customHeight="1" outlineLevel="1" x14ac:dyDescent="0.25">
      <c r="A256" s="158" t="s">
        <v>57</v>
      </c>
      <c r="B256" s="229" t="s">
        <v>414</v>
      </c>
      <c r="C256" s="147"/>
      <c r="D256" s="202" t="s">
        <v>24</v>
      </c>
      <c r="E256" s="147"/>
      <c r="F256" s="189"/>
      <c r="G256" s="39" t="s">
        <v>75</v>
      </c>
      <c r="H256" s="40">
        <f>H259+H258+H257</f>
        <v>111748.59999999999</v>
      </c>
      <c r="I256" s="40">
        <f>I257+I258+I259</f>
        <v>11909.300000000001</v>
      </c>
    </row>
    <row r="257" spans="1:9" ht="21" customHeight="1" outlineLevel="1" x14ac:dyDescent="0.25">
      <c r="A257" s="159"/>
      <c r="B257" s="244"/>
      <c r="C257" s="151"/>
      <c r="D257" s="203"/>
      <c r="E257" s="151"/>
      <c r="F257" s="192"/>
      <c r="G257" s="39" t="s">
        <v>13</v>
      </c>
      <c r="H257" s="40">
        <v>23953.7</v>
      </c>
      <c r="I257" s="40"/>
    </row>
    <row r="258" spans="1:9" ht="20.25" customHeight="1" outlineLevel="1" x14ac:dyDescent="0.25">
      <c r="A258" s="159"/>
      <c r="B258" s="244"/>
      <c r="C258" s="151"/>
      <c r="D258" s="203"/>
      <c r="E258" s="151"/>
      <c r="F258" s="192"/>
      <c r="G258" s="39" t="s">
        <v>14</v>
      </c>
      <c r="H258" s="40">
        <v>56734.9</v>
      </c>
      <c r="I258" s="40">
        <f>4200+1627.1</f>
        <v>5827.1</v>
      </c>
    </row>
    <row r="259" spans="1:9" ht="31.5" customHeight="1" outlineLevel="1" x14ac:dyDescent="0.25">
      <c r="A259" s="153"/>
      <c r="B259" s="245"/>
      <c r="C259" s="148"/>
      <c r="D259" s="204"/>
      <c r="E259" s="148"/>
      <c r="F259" s="187"/>
      <c r="G259" s="60" t="s">
        <v>15</v>
      </c>
      <c r="H259" s="40">
        <v>31060</v>
      </c>
      <c r="I259" s="40">
        <f>6838.8-1404.1+180.8+466.7</f>
        <v>6082.2000000000007</v>
      </c>
    </row>
    <row r="260" spans="1:9" ht="15" customHeight="1" outlineLevel="1" x14ac:dyDescent="0.25">
      <c r="A260" s="222"/>
      <c r="B260" s="145" t="s">
        <v>415</v>
      </c>
      <c r="C260" s="147" t="s">
        <v>93</v>
      </c>
      <c r="D260" s="160" t="s">
        <v>265</v>
      </c>
      <c r="E260" s="158" t="s">
        <v>257</v>
      </c>
      <c r="F260" s="189"/>
      <c r="G260" s="141"/>
      <c r="H260" s="162"/>
      <c r="I260" s="162"/>
    </row>
    <row r="261" spans="1:9" ht="63" customHeight="1" outlineLevel="1" x14ac:dyDescent="0.25">
      <c r="A261" s="222"/>
      <c r="B261" s="146"/>
      <c r="C261" s="148"/>
      <c r="D261" s="160"/>
      <c r="E261" s="153"/>
      <c r="F261" s="187"/>
      <c r="G261" s="142"/>
      <c r="H261" s="163"/>
      <c r="I261" s="163"/>
    </row>
    <row r="262" spans="1:9" ht="15" customHeight="1" outlineLevel="1" x14ac:dyDescent="0.25">
      <c r="A262" s="222"/>
      <c r="B262" s="213" t="s">
        <v>416</v>
      </c>
      <c r="C262" s="147" t="s">
        <v>93</v>
      </c>
      <c r="D262" s="160" t="s">
        <v>266</v>
      </c>
      <c r="E262" s="158" t="s">
        <v>257</v>
      </c>
      <c r="F262" s="188"/>
      <c r="G262" s="141"/>
      <c r="H262" s="162"/>
      <c r="I262" s="162"/>
    </row>
    <row r="263" spans="1:9" ht="126.75" customHeight="1" outlineLevel="1" x14ac:dyDescent="0.25">
      <c r="A263" s="222"/>
      <c r="B263" s="157"/>
      <c r="C263" s="148"/>
      <c r="D263" s="160"/>
      <c r="E263" s="153"/>
      <c r="F263" s="188"/>
      <c r="G263" s="142"/>
      <c r="H263" s="163"/>
      <c r="I263" s="163"/>
    </row>
    <row r="264" spans="1:9" ht="15.75" customHeight="1" outlineLevel="1" x14ac:dyDescent="0.25">
      <c r="A264" s="158" t="s">
        <v>92</v>
      </c>
      <c r="B264" s="229" t="s">
        <v>417</v>
      </c>
      <c r="C264" s="193"/>
      <c r="D264" s="202" t="s">
        <v>261</v>
      </c>
      <c r="E264" s="158"/>
      <c r="F264" s="189"/>
      <c r="G264" s="183" t="s">
        <v>75</v>
      </c>
      <c r="H264" s="181">
        <f>H269+H270</f>
        <v>10342.299999999999</v>
      </c>
      <c r="I264" s="181"/>
    </row>
    <row r="265" spans="1:9" ht="6" customHeight="1" outlineLevel="1" x14ac:dyDescent="0.25">
      <c r="A265" s="159"/>
      <c r="B265" s="244"/>
      <c r="C265" s="200"/>
      <c r="D265" s="203"/>
      <c r="E265" s="159"/>
      <c r="F265" s="192"/>
      <c r="G265" s="183"/>
      <c r="H265" s="181"/>
      <c r="I265" s="181"/>
    </row>
    <row r="266" spans="1:9" ht="5.25" customHeight="1" outlineLevel="1" x14ac:dyDescent="0.25">
      <c r="A266" s="159"/>
      <c r="B266" s="244"/>
      <c r="C266" s="200"/>
      <c r="D266" s="203"/>
      <c r="E266" s="159"/>
      <c r="F266" s="192"/>
      <c r="G266" s="183"/>
      <c r="H266" s="181"/>
      <c r="I266" s="181"/>
    </row>
    <row r="267" spans="1:9" ht="3.75" customHeight="1" outlineLevel="1" x14ac:dyDescent="0.25">
      <c r="A267" s="159"/>
      <c r="B267" s="244"/>
      <c r="C267" s="200"/>
      <c r="D267" s="203"/>
      <c r="E267" s="159"/>
      <c r="F267" s="192"/>
      <c r="G267" s="183"/>
      <c r="H267" s="181"/>
      <c r="I267" s="181"/>
    </row>
    <row r="268" spans="1:9" ht="9.75" customHeight="1" outlineLevel="1" x14ac:dyDescent="0.25">
      <c r="A268" s="159"/>
      <c r="B268" s="244"/>
      <c r="C268" s="200"/>
      <c r="D268" s="203"/>
      <c r="E268" s="159"/>
      <c r="F268" s="192"/>
      <c r="G268" s="183"/>
      <c r="H268" s="181"/>
      <c r="I268" s="181"/>
    </row>
    <row r="269" spans="1:9" ht="19.5" customHeight="1" outlineLevel="1" x14ac:dyDescent="0.25">
      <c r="A269" s="159"/>
      <c r="B269" s="244"/>
      <c r="C269" s="200"/>
      <c r="D269" s="203"/>
      <c r="E269" s="159"/>
      <c r="F269" s="192"/>
      <c r="G269" s="125" t="s">
        <v>14</v>
      </c>
      <c r="H269" s="75">
        <v>9670.5</v>
      </c>
      <c r="I269" s="40"/>
    </row>
    <row r="270" spans="1:9" ht="36" customHeight="1" outlineLevel="1" x14ac:dyDescent="0.25">
      <c r="A270" s="153"/>
      <c r="B270" s="245"/>
      <c r="C270" s="211"/>
      <c r="D270" s="204"/>
      <c r="E270" s="153"/>
      <c r="F270" s="187"/>
      <c r="G270" s="78" t="s">
        <v>15</v>
      </c>
      <c r="H270" s="75">
        <v>671.8</v>
      </c>
      <c r="I270" s="40"/>
    </row>
    <row r="271" spans="1:9" ht="15" customHeight="1" outlineLevel="1" x14ac:dyDescent="0.25">
      <c r="A271" s="222"/>
      <c r="B271" s="145" t="s">
        <v>418</v>
      </c>
      <c r="C271" s="147" t="s">
        <v>93</v>
      </c>
      <c r="D271" s="160" t="s">
        <v>28</v>
      </c>
      <c r="E271" s="158" t="s">
        <v>262</v>
      </c>
      <c r="F271" s="186"/>
      <c r="G271" s="141"/>
      <c r="H271" s="162"/>
      <c r="I271" s="162"/>
    </row>
    <row r="272" spans="1:9" ht="85.5" customHeight="1" outlineLevel="1" x14ac:dyDescent="0.25">
      <c r="A272" s="222"/>
      <c r="B272" s="146"/>
      <c r="C272" s="148"/>
      <c r="D272" s="160"/>
      <c r="E272" s="153"/>
      <c r="F272" s="187"/>
      <c r="G272" s="142"/>
      <c r="H272" s="163"/>
      <c r="I272" s="163"/>
    </row>
    <row r="273" spans="1:9" ht="94.5" customHeight="1" outlineLevel="1" x14ac:dyDescent="0.25">
      <c r="A273" s="126" t="s">
        <v>300</v>
      </c>
      <c r="B273" s="86" t="s">
        <v>419</v>
      </c>
      <c r="C273" s="127"/>
      <c r="D273" s="69" t="s">
        <v>261</v>
      </c>
      <c r="E273" s="126"/>
      <c r="F273" s="73"/>
      <c r="G273" s="60" t="s">
        <v>121</v>
      </c>
      <c r="H273" s="40">
        <v>6393.1</v>
      </c>
      <c r="I273" s="40">
        <v>1404.1</v>
      </c>
    </row>
    <row r="274" spans="1:9" ht="15" customHeight="1" outlineLevel="1" x14ac:dyDescent="0.25">
      <c r="A274" s="222"/>
      <c r="B274" s="145" t="s">
        <v>420</v>
      </c>
      <c r="C274" s="147" t="s">
        <v>93</v>
      </c>
      <c r="D274" s="160" t="s">
        <v>261</v>
      </c>
      <c r="E274" s="158" t="s">
        <v>262</v>
      </c>
      <c r="F274" s="189"/>
      <c r="G274" s="141"/>
      <c r="H274" s="162"/>
      <c r="I274" s="162"/>
    </row>
    <row r="275" spans="1:9" ht="81.75" customHeight="1" outlineLevel="1" x14ac:dyDescent="0.25">
      <c r="A275" s="222"/>
      <c r="B275" s="146"/>
      <c r="C275" s="148"/>
      <c r="D275" s="160"/>
      <c r="E275" s="153"/>
      <c r="F275" s="187"/>
      <c r="G275" s="142"/>
      <c r="H275" s="163"/>
      <c r="I275" s="163"/>
    </row>
    <row r="276" spans="1:9" ht="15" outlineLevel="1" x14ac:dyDescent="0.25">
      <c r="A276" s="158" t="s">
        <v>301</v>
      </c>
      <c r="B276" s="212" t="s">
        <v>421</v>
      </c>
      <c r="C276" s="150"/>
      <c r="D276" s="160" t="s">
        <v>261</v>
      </c>
      <c r="E276" s="149"/>
      <c r="F276" s="182"/>
      <c r="G276" s="141"/>
      <c r="H276" s="161"/>
      <c r="I276" s="161"/>
    </row>
    <row r="277" spans="1:9" ht="15" outlineLevel="1" x14ac:dyDescent="0.25">
      <c r="A277" s="159"/>
      <c r="B277" s="212"/>
      <c r="C277" s="150"/>
      <c r="D277" s="160"/>
      <c r="E277" s="149"/>
      <c r="F277" s="182"/>
      <c r="G277" s="196"/>
      <c r="H277" s="161"/>
      <c r="I277" s="161"/>
    </row>
    <row r="278" spans="1:9" ht="15" outlineLevel="1" x14ac:dyDescent="0.25">
      <c r="A278" s="159"/>
      <c r="B278" s="212"/>
      <c r="C278" s="150"/>
      <c r="D278" s="160"/>
      <c r="E278" s="149"/>
      <c r="F278" s="182"/>
      <c r="G278" s="196"/>
      <c r="H278" s="161"/>
      <c r="I278" s="161"/>
    </row>
    <row r="279" spans="1:9" ht="15" outlineLevel="1" x14ac:dyDescent="0.25">
      <c r="A279" s="159"/>
      <c r="B279" s="212"/>
      <c r="C279" s="150"/>
      <c r="D279" s="160"/>
      <c r="E279" s="149"/>
      <c r="F279" s="182"/>
      <c r="G279" s="196"/>
      <c r="H279" s="161"/>
      <c r="I279" s="161"/>
    </row>
    <row r="280" spans="1:9" ht="30" customHeight="1" outlineLevel="1" x14ac:dyDescent="0.25">
      <c r="A280" s="153"/>
      <c r="B280" s="212"/>
      <c r="C280" s="150"/>
      <c r="D280" s="160"/>
      <c r="E280" s="149"/>
      <c r="F280" s="182"/>
      <c r="G280" s="142"/>
      <c r="H280" s="161"/>
      <c r="I280" s="161"/>
    </row>
    <row r="281" spans="1:9" ht="15" customHeight="1" outlineLevel="1" x14ac:dyDescent="0.25">
      <c r="A281" s="222"/>
      <c r="B281" s="145" t="s">
        <v>422</v>
      </c>
      <c r="C281" s="147" t="s">
        <v>93</v>
      </c>
      <c r="D281" s="160" t="s">
        <v>261</v>
      </c>
      <c r="E281" s="152">
        <v>45199</v>
      </c>
      <c r="F281" s="189"/>
      <c r="G281" s="141"/>
      <c r="H281" s="162"/>
      <c r="I281" s="162"/>
    </row>
    <row r="282" spans="1:9" ht="81.75" customHeight="1" outlineLevel="1" x14ac:dyDescent="0.25">
      <c r="A282" s="222"/>
      <c r="B282" s="146"/>
      <c r="C282" s="148"/>
      <c r="D282" s="160"/>
      <c r="E282" s="153"/>
      <c r="F282" s="187"/>
      <c r="G282" s="142"/>
      <c r="H282" s="163"/>
      <c r="I282" s="163"/>
    </row>
    <row r="283" spans="1:9" ht="18.75" customHeight="1" outlineLevel="1" x14ac:dyDescent="0.25">
      <c r="A283" s="246" t="s">
        <v>302</v>
      </c>
      <c r="B283" s="145" t="s">
        <v>423</v>
      </c>
      <c r="C283" s="147"/>
      <c r="D283" s="173" t="s">
        <v>267</v>
      </c>
      <c r="E283" s="158"/>
      <c r="F283" s="189"/>
      <c r="G283" s="145"/>
      <c r="H283" s="162"/>
      <c r="I283" s="162"/>
    </row>
    <row r="284" spans="1:9" ht="27" customHeight="1" outlineLevel="1" x14ac:dyDescent="0.25">
      <c r="A284" s="251"/>
      <c r="B284" s="179"/>
      <c r="C284" s="151"/>
      <c r="D284" s="197"/>
      <c r="E284" s="159"/>
      <c r="F284" s="192"/>
      <c r="G284" s="284"/>
      <c r="H284" s="288"/>
      <c r="I284" s="288"/>
    </row>
    <row r="285" spans="1:9" ht="51" customHeight="1" outlineLevel="1" x14ac:dyDescent="0.25">
      <c r="A285" s="247"/>
      <c r="B285" s="146"/>
      <c r="C285" s="148"/>
      <c r="D285" s="198"/>
      <c r="E285" s="153"/>
      <c r="F285" s="187"/>
      <c r="G285" s="285"/>
      <c r="H285" s="289"/>
      <c r="I285" s="289"/>
    </row>
    <row r="286" spans="1:9" ht="91.5" customHeight="1" outlineLevel="1" x14ac:dyDescent="0.25">
      <c r="A286" s="85"/>
      <c r="B286" s="70" t="s">
        <v>424</v>
      </c>
      <c r="C286" s="62" t="s">
        <v>93</v>
      </c>
      <c r="D286" s="87" t="s">
        <v>267</v>
      </c>
      <c r="E286" s="88">
        <v>45291</v>
      </c>
      <c r="F286" s="73"/>
      <c r="G286" s="60"/>
      <c r="H286" s="40"/>
      <c r="I286" s="90"/>
    </row>
    <row r="287" spans="1:9" ht="30" customHeight="1" outlineLevel="1" x14ac:dyDescent="0.25">
      <c r="A287" s="158" t="s">
        <v>303</v>
      </c>
      <c r="B287" s="229" t="s">
        <v>425</v>
      </c>
      <c r="C287" s="147"/>
      <c r="D287" s="202" t="s">
        <v>268</v>
      </c>
      <c r="E287" s="152"/>
      <c r="F287" s="207"/>
      <c r="G287" s="60" t="s">
        <v>239</v>
      </c>
      <c r="H287" s="40"/>
      <c r="I287" s="90"/>
    </row>
    <row r="288" spans="1:9" ht="30" customHeight="1" outlineLevel="1" x14ac:dyDescent="0.25">
      <c r="A288" s="159"/>
      <c r="B288" s="244"/>
      <c r="C288" s="151"/>
      <c r="D288" s="203"/>
      <c r="E288" s="205"/>
      <c r="F288" s="208"/>
      <c r="G288" s="60" t="s">
        <v>14</v>
      </c>
      <c r="H288" s="40"/>
      <c r="I288" s="90"/>
    </row>
    <row r="289" spans="1:9" ht="38.25" customHeight="1" outlineLevel="1" x14ac:dyDescent="0.25">
      <c r="A289" s="153"/>
      <c r="B289" s="245"/>
      <c r="C289" s="148"/>
      <c r="D289" s="204"/>
      <c r="E289" s="206"/>
      <c r="F289" s="209"/>
      <c r="G289" s="60" t="s">
        <v>15</v>
      </c>
      <c r="H289" s="40"/>
      <c r="I289" s="90"/>
    </row>
    <row r="290" spans="1:9" ht="93" customHeight="1" outlineLevel="1" x14ac:dyDescent="0.25">
      <c r="A290" s="77"/>
      <c r="B290" s="60" t="s">
        <v>426</v>
      </c>
      <c r="C290" s="62" t="s">
        <v>93</v>
      </c>
      <c r="D290" s="87" t="s">
        <v>260</v>
      </c>
      <c r="E290" s="88">
        <v>45291</v>
      </c>
      <c r="F290" s="73"/>
      <c r="G290" s="60"/>
      <c r="H290" s="40"/>
      <c r="I290" s="90"/>
    </row>
    <row r="291" spans="1:9" ht="85.5" customHeight="1" outlineLevel="1" x14ac:dyDescent="0.25">
      <c r="A291" s="85"/>
      <c r="B291" s="70" t="s">
        <v>427</v>
      </c>
      <c r="C291" s="62" t="s">
        <v>93</v>
      </c>
      <c r="D291" s="87" t="s">
        <v>269</v>
      </c>
      <c r="E291" s="88">
        <v>45291</v>
      </c>
      <c r="F291" s="73"/>
      <c r="G291" s="60"/>
      <c r="H291" s="40"/>
      <c r="I291" s="90"/>
    </row>
    <row r="292" spans="1:9" ht="100.5" customHeight="1" x14ac:dyDescent="0.25">
      <c r="A292" s="82" t="s">
        <v>58</v>
      </c>
      <c r="B292" s="128" t="s">
        <v>428</v>
      </c>
      <c r="C292" s="79" t="s">
        <v>19</v>
      </c>
      <c r="D292" s="129" t="s">
        <v>270</v>
      </c>
      <c r="E292" s="79" t="s">
        <v>19</v>
      </c>
      <c r="F292" s="79" t="s">
        <v>19</v>
      </c>
      <c r="G292" s="58"/>
      <c r="H292" s="59"/>
      <c r="I292" s="59"/>
    </row>
    <row r="293" spans="1:9" ht="39" customHeight="1" outlineLevel="1" x14ac:dyDescent="0.25">
      <c r="A293" s="222" t="s">
        <v>59</v>
      </c>
      <c r="B293" s="282" t="s">
        <v>429</v>
      </c>
      <c r="C293" s="150"/>
      <c r="D293" s="160" t="s">
        <v>29</v>
      </c>
      <c r="E293" s="149"/>
      <c r="F293" s="182"/>
      <c r="G293" s="141"/>
      <c r="H293" s="161"/>
      <c r="I293" s="59"/>
    </row>
    <row r="294" spans="1:9" ht="15" customHeight="1" outlineLevel="1" x14ac:dyDescent="0.25">
      <c r="A294" s="222"/>
      <c r="B294" s="212"/>
      <c r="C294" s="150"/>
      <c r="D294" s="160"/>
      <c r="E294" s="149"/>
      <c r="F294" s="182"/>
      <c r="G294" s="196"/>
      <c r="H294" s="161"/>
      <c r="I294" s="130"/>
    </row>
    <row r="295" spans="1:9" ht="31.5" customHeight="1" outlineLevel="1" x14ac:dyDescent="0.25">
      <c r="A295" s="222"/>
      <c r="B295" s="212"/>
      <c r="C295" s="150"/>
      <c r="D295" s="160"/>
      <c r="E295" s="149"/>
      <c r="F295" s="182"/>
      <c r="G295" s="196"/>
      <c r="H295" s="161"/>
      <c r="I295" s="130"/>
    </row>
    <row r="296" spans="1:9" ht="6.75" customHeight="1" outlineLevel="1" x14ac:dyDescent="0.25">
      <c r="A296" s="222"/>
      <c r="B296" s="212"/>
      <c r="C296" s="150"/>
      <c r="D296" s="160"/>
      <c r="E296" s="149"/>
      <c r="F296" s="182"/>
      <c r="G296" s="196"/>
      <c r="H296" s="161"/>
      <c r="I296" s="130"/>
    </row>
    <row r="297" spans="1:9" ht="44.25" customHeight="1" outlineLevel="1" x14ac:dyDescent="0.25">
      <c r="A297" s="222"/>
      <c r="B297" s="212"/>
      <c r="C297" s="150"/>
      <c r="D297" s="160"/>
      <c r="E297" s="149"/>
      <c r="F297" s="182"/>
      <c r="G297" s="142"/>
      <c r="H297" s="161"/>
      <c r="I297" s="76"/>
    </row>
    <row r="298" spans="1:9" ht="15" outlineLevel="1" x14ac:dyDescent="0.25">
      <c r="A298" s="222"/>
      <c r="B298" s="145" t="s">
        <v>430</v>
      </c>
      <c r="C298" s="147" t="s">
        <v>93</v>
      </c>
      <c r="D298" s="160" t="s">
        <v>29</v>
      </c>
      <c r="E298" s="152">
        <v>45291</v>
      </c>
      <c r="F298" s="182"/>
      <c r="G298" s="141"/>
      <c r="H298" s="162"/>
      <c r="I298" s="162"/>
    </row>
    <row r="299" spans="1:9" ht="75" customHeight="1" outlineLevel="1" x14ac:dyDescent="0.25">
      <c r="A299" s="222"/>
      <c r="B299" s="146"/>
      <c r="C299" s="148"/>
      <c r="D299" s="160"/>
      <c r="E299" s="153"/>
      <c r="F299" s="182"/>
      <c r="G299" s="142"/>
      <c r="H299" s="163"/>
      <c r="I299" s="163"/>
    </row>
    <row r="300" spans="1:9" ht="94.5" customHeight="1" x14ac:dyDescent="0.25">
      <c r="A300" s="105" t="s">
        <v>60</v>
      </c>
      <c r="B300" s="60" t="s">
        <v>431</v>
      </c>
      <c r="C300" s="93" t="s">
        <v>19</v>
      </c>
      <c r="D300" s="110" t="s">
        <v>270</v>
      </c>
      <c r="E300" s="93" t="s">
        <v>19</v>
      </c>
      <c r="F300" s="93" t="s">
        <v>19</v>
      </c>
      <c r="G300" s="39"/>
      <c r="H300" s="67"/>
      <c r="I300" s="67"/>
    </row>
    <row r="301" spans="1:9" ht="12" customHeight="1" outlineLevel="1" x14ac:dyDescent="0.25">
      <c r="A301" s="222" t="s">
        <v>61</v>
      </c>
      <c r="B301" s="212" t="s">
        <v>432</v>
      </c>
      <c r="C301" s="150"/>
      <c r="D301" s="160" t="s">
        <v>29</v>
      </c>
      <c r="E301" s="149"/>
      <c r="F301" s="150"/>
      <c r="G301" s="141"/>
      <c r="H301" s="161"/>
      <c r="I301" s="161"/>
    </row>
    <row r="302" spans="1:9" ht="12" customHeight="1" outlineLevel="1" x14ac:dyDescent="0.25">
      <c r="A302" s="222"/>
      <c r="B302" s="212"/>
      <c r="C302" s="150"/>
      <c r="D302" s="160"/>
      <c r="E302" s="149"/>
      <c r="F302" s="150"/>
      <c r="G302" s="196"/>
      <c r="H302" s="161"/>
      <c r="I302" s="161"/>
    </row>
    <row r="303" spans="1:9" ht="12" customHeight="1" outlineLevel="1" x14ac:dyDescent="0.25">
      <c r="A303" s="222"/>
      <c r="B303" s="212"/>
      <c r="C303" s="150"/>
      <c r="D303" s="160"/>
      <c r="E303" s="149"/>
      <c r="F303" s="150"/>
      <c r="G303" s="196"/>
      <c r="H303" s="161"/>
      <c r="I303" s="161"/>
    </row>
    <row r="304" spans="1:9" ht="12" customHeight="1" outlineLevel="1" x14ac:dyDescent="0.25">
      <c r="A304" s="222"/>
      <c r="B304" s="212"/>
      <c r="C304" s="150"/>
      <c r="D304" s="160"/>
      <c r="E304" s="149"/>
      <c r="F304" s="150"/>
      <c r="G304" s="196"/>
      <c r="H304" s="161"/>
      <c r="I304" s="161"/>
    </row>
    <row r="305" spans="1:14" ht="42" customHeight="1" outlineLevel="1" x14ac:dyDescent="0.25">
      <c r="A305" s="222"/>
      <c r="B305" s="212"/>
      <c r="C305" s="150"/>
      <c r="D305" s="160"/>
      <c r="E305" s="149"/>
      <c r="F305" s="150"/>
      <c r="G305" s="142"/>
      <c r="H305" s="161"/>
      <c r="I305" s="161"/>
    </row>
    <row r="306" spans="1:14" ht="15" outlineLevel="1" x14ac:dyDescent="0.25">
      <c r="A306" s="222"/>
      <c r="B306" s="145" t="s">
        <v>433</v>
      </c>
      <c r="C306" s="147" t="s">
        <v>93</v>
      </c>
      <c r="D306" s="160" t="s">
        <v>29</v>
      </c>
      <c r="E306" s="152">
        <v>45291</v>
      </c>
      <c r="F306" s="150"/>
      <c r="G306" s="141"/>
      <c r="H306" s="162"/>
      <c r="I306" s="162"/>
    </row>
    <row r="307" spans="1:14" ht="74.25" customHeight="1" outlineLevel="1" x14ac:dyDescent="0.25">
      <c r="A307" s="222"/>
      <c r="B307" s="146"/>
      <c r="C307" s="148"/>
      <c r="D307" s="160"/>
      <c r="E307" s="153"/>
      <c r="F307" s="150"/>
      <c r="G307" s="142"/>
      <c r="H307" s="163"/>
      <c r="I307" s="163"/>
    </row>
    <row r="308" spans="1:14" ht="30.75" customHeight="1" x14ac:dyDescent="0.25">
      <c r="A308" s="158" t="s">
        <v>62</v>
      </c>
      <c r="B308" s="255" t="s">
        <v>434</v>
      </c>
      <c r="C308" s="147" t="s">
        <v>19</v>
      </c>
      <c r="D308" s="202" t="s">
        <v>271</v>
      </c>
      <c r="E308" s="147" t="s">
        <v>19</v>
      </c>
      <c r="F308" s="147" t="s">
        <v>19</v>
      </c>
      <c r="G308" s="287" t="s">
        <v>75</v>
      </c>
      <c r="H308" s="181">
        <f>H311+H312</f>
        <v>4000</v>
      </c>
      <c r="I308" s="181">
        <f>I311+I312</f>
        <v>0</v>
      </c>
      <c r="K308" s="6"/>
    </row>
    <row r="309" spans="1:14" ht="26.25" customHeight="1" x14ac:dyDescent="0.25">
      <c r="A309" s="159"/>
      <c r="B309" s="262"/>
      <c r="C309" s="151"/>
      <c r="D309" s="203"/>
      <c r="E309" s="151"/>
      <c r="F309" s="151"/>
      <c r="G309" s="287"/>
      <c r="H309" s="181"/>
      <c r="I309" s="181"/>
      <c r="K309" s="6"/>
    </row>
    <row r="310" spans="1:14" ht="37.5" customHeight="1" x14ac:dyDescent="0.25">
      <c r="A310" s="159"/>
      <c r="B310" s="262"/>
      <c r="C310" s="151"/>
      <c r="D310" s="203"/>
      <c r="E310" s="151"/>
      <c r="F310" s="151"/>
      <c r="G310" s="287"/>
      <c r="H310" s="181"/>
      <c r="I310" s="181"/>
      <c r="K310" s="6"/>
    </row>
    <row r="311" spans="1:14" ht="22.5" customHeight="1" x14ac:dyDescent="0.25">
      <c r="A311" s="159"/>
      <c r="B311" s="262"/>
      <c r="C311" s="151"/>
      <c r="D311" s="203"/>
      <c r="E311" s="151"/>
      <c r="F311" s="151"/>
      <c r="G311" s="39" t="s">
        <v>14</v>
      </c>
      <c r="H311" s="67"/>
      <c r="I311" s="67"/>
      <c r="K311" s="6"/>
    </row>
    <row r="312" spans="1:14" ht="43.5" customHeight="1" x14ac:dyDescent="0.25">
      <c r="A312" s="153"/>
      <c r="B312" s="263"/>
      <c r="C312" s="148"/>
      <c r="D312" s="204"/>
      <c r="E312" s="148"/>
      <c r="F312" s="148"/>
      <c r="G312" s="39" t="s">
        <v>15</v>
      </c>
      <c r="H312" s="67">
        <v>4000</v>
      </c>
      <c r="I312" s="67">
        <v>0</v>
      </c>
      <c r="K312" s="6"/>
    </row>
    <row r="313" spans="1:14" ht="30.75" customHeight="1" outlineLevel="1" x14ac:dyDescent="0.25">
      <c r="A313" s="222" t="s">
        <v>63</v>
      </c>
      <c r="B313" s="254" t="s">
        <v>435</v>
      </c>
      <c r="C313" s="150"/>
      <c r="D313" s="160" t="s">
        <v>100</v>
      </c>
      <c r="E313" s="149"/>
      <c r="F313" s="154"/>
      <c r="G313" s="145" t="s">
        <v>121</v>
      </c>
      <c r="H313" s="162"/>
      <c r="I313" s="162"/>
    </row>
    <row r="314" spans="1:14" ht="82.5" customHeight="1" outlineLevel="1" x14ac:dyDescent="0.25">
      <c r="A314" s="222"/>
      <c r="B314" s="250"/>
      <c r="C314" s="150"/>
      <c r="D314" s="160"/>
      <c r="E314" s="149"/>
      <c r="F314" s="154"/>
      <c r="G314" s="146"/>
      <c r="H314" s="144"/>
      <c r="I314" s="144"/>
    </row>
    <row r="315" spans="1:14" ht="15" outlineLevel="1" x14ac:dyDescent="0.25">
      <c r="A315" s="222"/>
      <c r="B315" s="156" t="s">
        <v>436</v>
      </c>
      <c r="C315" s="147" t="s">
        <v>93</v>
      </c>
      <c r="D315" s="160" t="s">
        <v>101</v>
      </c>
      <c r="E315" s="152">
        <v>45291</v>
      </c>
      <c r="F315" s="154"/>
      <c r="G315" s="141"/>
      <c r="H315" s="162"/>
      <c r="I315" s="162"/>
    </row>
    <row r="316" spans="1:14" ht="101.25" customHeight="1" outlineLevel="1" x14ac:dyDescent="0.25">
      <c r="A316" s="222"/>
      <c r="B316" s="157"/>
      <c r="C316" s="148"/>
      <c r="D316" s="160"/>
      <c r="E316" s="153"/>
      <c r="F316" s="154"/>
      <c r="G316" s="142"/>
      <c r="H316" s="163"/>
      <c r="I316" s="163"/>
      <c r="N316" s="18"/>
    </row>
    <row r="317" spans="1:14" s="8" customFormat="1" ht="47.25" customHeight="1" outlineLevel="1" x14ac:dyDescent="0.25">
      <c r="A317" s="252" t="s">
        <v>304</v>
      </c>
      <c r="B317" s="255" t="s">
        <v>437</v>
      </c>
      <c r="C317" s="147"/>
      <c r="D317" s="202" t="s">
        <v>102</v>
      </c>
      <c r="E317" s="158"/>
      <c r="F317" s="147"/>
      <c r="G317" s="145" t="s">
        <v>121</v>
      </c>
      <c r="H317" s="162">
        <v>4000</v>
      </c>
      <c r="I317" s="162">
        <v>0</v>
      </c>
      <c r="J317" s="19"/>
      <c r="N317" s="19"/>
    </row>
    <row r="318" spans="1:14" s="8" customFormat="1" ht="21.75" customHeight="1" outlineLevel="1" x14ac:dyDescent="0.25">
      <c r="A318" s="159"/>
      <c r="B318" s="244"/>
      <c r="C318" s="151"/>
      <c r="D318" s="203"/>
      <c r="E318" s="159"/>
      <c r="F318" s="151"/>
      <c r="G318" s="179"/>
      <c r="H318" s="180"/>
      <c r="I318" s="180"/>
      <c r="J318" s="19"/>
    </row>
    <row r="319" spans="1:14" s="8" customFormat="1" ht="43.5" customHeight="1" outlineLevel="1" x14ac:dyDescent="0.25">
      <c r="A319" s="153"/>
      <c r="B319" s="245"/>
      <c r="C319" s="148"/>
      <c r="D319" s="204"/>
      <c r="E319" s="153"/>
      <c r="F319" s="148"/>
      <c r="G319" s="146"/>
      <c r="H319" s="144"/>
      <c r="I319" s="144"/>
      <c r="J319" s="19"/>
    </row>
    <row r="320" spans="1:14" s="8" customFormat="1" ht="111" customHeight="1" outlineLevel="1" x14ac:dyDescent="0.25">
      <c r="A320" s="77"/>
      <c r="B320" s="91" t="s">
        <v>438</v>
      </c>
      <c r="C320" s="62" t="s">
        <v>93</v>
      </c>
      <c r="D320" s="63" t="s">
        <v>103</v>
      </c>
      <c r="E320" s="88">
        <v>45291</v>
      </c>
      <c r="F320" s="93"/>
      <c r="G320" s="89"/>
      <c r="H320" s="90"/>
      <c r="I320" s="90"/>
      <c r="J320" s="19"/>
    </row>
    <row r="321" spans="1:11" s="8" customFormat="1" ht="30.75" customHeight="1" outlineLevel="1" x14ac:dyDescent="0.25">
      <c r="A321" s="253" t="s">
        <v>305</v>
      </c>
      <c r="B321" s="156" t="s">
        <v>439</v>
      </c>
      <c r="C321" s="147"/>
      <c r="D321" s="173" t="s">
        <v>94</v>
      </c>
      <c r="E321" s="158"/>
      <c r="F321" s="193"/>
      <c r="G321" s="145" t="s">
        <v>121</v>
      </c>
      <c r="H321" s="162"/>
      <c r="I321" s="162"/>
      <c r="J321" s="19"/>
    </row>
    <row r="322" spans="1:11" s="8" customFormat="1" ht="42.75" customHeight="1" outlineLevel="1" x14ac:dyDescent="0.25">
      <c r="A322" s="247"/>
      <c r="B322" s="157"/>
      <c r="C322" s="148"/>
      <c r="D322" s="198"/>
      <c r="E322" s="153"/>
      <c r="F322" s="211"/>
      <c r="G322" s="142"/>
      <c r="H322" s="144"/>
      <c r="I322" s="144"/>
      <c r="J322" s="19"/>
    </row>
    <row r="323" spans="1:11" s="8" customFormat="1" ht="65.25" customHeight="1" outlineLevel="1" x14ac:dyDescent="0.25">
      <c r="A323" s="131"/>
      <c r="B323" s="91" t="s">
        <v>440</v>
      </c>
      <c r="C323" s="62" t="s">
        <v>93</v>
      </c>
      <c r="D323" s="61" t="s">
        <v>94</v>
      </c>
      <c r="E323" s="88">
        <v>45291</v>
      </c>
      <c r="F323" s="93"/>
      <c r="G323" s="70"/>
      <c r="H323" s="90"/>
      <c r="I323" s="90"/>
      <c r="J323" s="19"/>
    </row>
    <row r="324" spans="1:11" ht="50.25" customHeight="1" x14ac:dyDescent="0.25">
      <c r="A324" s="105" t="s">
        <v>64</v>
      </c>
      <c r="B324" s="60" t="s">
        <v>441</v>
      </c>
      <c r="C324" s="93" t="s">
        <v>19</v>
      </c>
      <c r="D324" s="110" t="s">
        <v>130</v>
      </c>
      <c r="E324" s="93" t="s">
        <v>19</v>
      </c>
      <c r="F324" s="93" t="s">
        <v>19</v>
      </c>
      <c r="G324" s="39"/>
      <c r="H324" s="67"/>
      <c r="I324" s="67"/>
    </row>
    <row r="325" spans="1:11" ht="13.5" customHeight="1" outlineLevel="1" x14ac:dyDescent="0.25">
      <c r="A325" s="246" t="s">
        <v>65</v>
      </c>
      <c r="B325" s="212" t="s">
        <v>442</v>
      </c>
      <c r="C325" s="150"/>
      <c r="D325" s="155" t="s">
        <v>25</v>
      </c>
      <c r="E325" s="149"/>
      <c r="F325" s="150"/>
      <c r="G325" s="141"/>
      <c r="H325" s="161"/>
      <c r="I325" s="161"/>
    </row>
    <row r="326" spans="1:11" ht="13.5" customHeight="1" outlineLevel="1" x14ac:dyDescent="0.25">
      <c r="A326" s="251"/>
      <c r="B326" s="212"/>
      <c r="C326" s="150"/>
      <c r="D326" s="155"/>
      <c r="E326" s="149"/>
      <c r="F326" s="150"/>
      <c r="G326" s="196"/>
      <c r="H326" s="161"/>
      <c r="I326" s="161"/>
    </row>
    <row r="327" spans="1:11" ht="13.5" customHeight="1" outlineLevel="1" x14ac:dyDescent="0.25">
      <c r="A327" s="251"/>
      <c r="B327" s="212"/>
      <c r="C327" s="150"/>
      <c r="D327" s="155"/>
      <c r="E327" s="149"/>
      <c r="F327" s="150"/>
      <c r="G327" s="196"/>
      <c r="H327" s="161"/>
      <c r="I327" s="161"/>
    </row>
    <row r="328" spans="1:11" ht="18.75" customHeight="1" outlineLevel="1" x14ac:dyDescent="0.25">
      <c r="A328" s="251"/>
      <c r="B328" s="212"/>
      <c r="C328" s="150"/>
      <c r="D328" s="155"/>
      <c r="E328" s="149"/>
      <c r="F328" s="150"/>
      <c r="G328" s="196"/>
      <c r="H328" s="161"/>
      <c r="I328" s="161"/>
    </row>
    <row r="329" spans="1:11" ht="3.75" customHeight="1" outlineLevel="1" x14ac:dyDescent="0.25">
      <c r="A329" s="247"/>
      <c r="B329" s="212"/>
      <c r="C329" s="150"/>
      <c r="D329" s="155"/>
      <c r="E329" s="149"/>
      <c r="F329" s="150"/>
      <c r="G329" s="142"/>
      <c r="H329" s="161"/>
      <c r="I329" s="161"/>
    </row>
    <row r="330" spans="1:11" ht="15" customHeight="1" outlineLevel="1" x14ac:dyDescent="0.25">
      <c r="A330" s="222"/>
      <c r="B330" s="145" t="s">
        <v>443</v>
      </c>
      <c r="C330" s="147" t="s">
        <v>93</v>
      </c>
      <c r="D330" s="155" t="s">
        <v>25</v>
      </c>
      <c r="E330" s="152">
        <v>45107</v>
      </c>
      <c r="F330" s="189"/>
      <c r="G330" s="141"/>
      <c r="H330" s="162"/>
      <c r="I330" s="162"/>
    </row>
    <row r="331" spans="1:11" ht="54" customHeight="1" outlineLevel="1" x14ac:dyDescent="0.25">
      <c r="A331" s="222"/>
      <c r="B331" s="146"/>
      <c r="C331" s="148"/>
      <c r="D331" s="155"/>
      <c r="E331" s="153"/>
      <c r="F331" s="187"/>
      <c r="G331" s="142"/>
      <c r="H331" s="163"/>
      <c r="I331" s="163"/>
    </row>
    <row r="332" spans="1:11" ht="9.75" customHeight="1" x14ac:dyDescent="0.25">
      <c r="A332" s="158" t="s">
        <v>66</v>
      </c>
      <c r="B332" s="255" t="s">
        <v>444</v>
      </c>
      <c r="C332" s="147" t="s">
        <v>19</v>
      </c>
      <c r="D332" s="266" t="s">
        <v>272</v>
      </c>
      <c r="E332" s="147" t="s">
        <v>19</v>
      </c>
      <c r="F332" s="147" t="s">
        <v>19</v>
      </c>
      <c r="G332" s="164" t="s">
        <v>75</v>
      </c>
      <c r="H332" s="143">
        <v>21317.5</v>
      </c>
      <c r="I332" s="162">
        <v>7800</v>
      </c>
      <c r="K332" s="6"/>
    </row>
    <row r="333" spans="1:11" ht="9.75" customHeight="1" x14ac:dyDescent="0.25">
      <c r="A333" s="159"/>
      <c r="B333" s="262"/>
      <c r="C333" s="151"/>
      <c r="D333" s="267"/>
      <c r="E333" s="151"/>
      <c r="F333" s="151"/>
      <c r="G333" s="210"/>
      <c r="H333" s="180"/>
      <c r="I333" s="176"/>
      <c r="K333" s="6"/>
    </row>
    <row r="334" spans="1:11" ht="18" customHeight="1" x14ac:dyDescent="0.25">
      <c r="A334" s="159"/>
      <c r="B334" s="262"/>
      <c r="C334" s="151"/>
      <c r="D334" s="267"/>
      <c r="E334" s="151"/>
      <c r="F334" s="151"/>
      <c r="G334" s="210"/>
      <c r="H334" s="180"/>
      <c r="I334" s="176"/>
      <c r="K334" s="6"/>
    </row>
    <row r="335" spans="1:11" ht="35.25" customHeight="1" x14ac:dyDescent="0.25">
      <c r="A335" s="159"/>
      <c r="B335" s="262"/>
      <c r="C335" s="151"/>
      <c r="D335" s="267"/>
      <c r="E335" s="151"/>
      <c r="F335" s="151"/>
      <c r="G335" s="165"/>
      <c r="H335" s="144"/>
      <c r="I335" s="163"/>
      <c r="K335" s="6"/>
    </row>
    <row r="336" spans="1:11" ht="37.5" customHeight="1" x14ac:dyDescent="0.25">
      <c r="A336" s="153"/>
      <c r="B336" s="263"/>
      <c r="C336" s="148"/>
      <c r="D336" s="268"/>
      <c r="E336" s="148"/>
      <c r="F336" s="148"/>
      <c r="G336" s="132" t="s">
        <v>15</v>
      </c>
      <c r="H336" s="130">
        <v>21317.5</v>
      </c>
      <c r="I336" s="130">
        <v>7800</v>
      </c>
      <c r="K336" s="6"/>
    </row>
    <row r="337" spans="1:11" ht="21" customHeight="1" outlineLevel="1" x14ac:dyDescent="0.25">
      <c r="A337" s="246" t="s">
        <v>67</v>
      </c>
      <c r="B337" s="145" t="s">
        <v>445</v>
      </c>
      <c r="C337" s="193"/>
      <c r="D337" s="202" t="s">
        <v>259</v>
      </c>
      <c r="E337" s="158"/>
      <c r="F337" s="147"/>
      <c r="G337" s="145" t="s">
        <v>121</v>
      </c>
      <c r="H337" s="162">
        <v>21317.5</v>
      </c>
      <c r="I337" s="162">
        <v>7800</v>
      </c>
    </row>
    <row r="338" spans="1:11" ht="48.75" customHeight="1" outlineLevel="1" x14ac:dyDescent="0.25">
      <c r="A338" s="251"/>
      <c r="B338" s="179"/>
      <c r="C338" s="200"/>
      <c r="D338" s="203"/>
      <c r="E338" s="159"/>
      <c r="F338" s="151"/>
      <c r="G338" s="146"/>
      <c r="H338" s="163"/>
      <c r="I338" s="144"/>
    </row>
    <row r="339" spans="1:11" ht="15" customHeight="1" outlineLevel="1" x14ac:dyDescent="0.25">
      <c r="A339" s="222"/>
      <c r="B339" s="145" t="s">
        <v>446</v>
      </c>
      <c r="C339" s="147" t="s">
        <v>93</v>
      </c>
      <c r="D339" s="155" t="s">
        <v>104</v>
      </c>
      <c r="E339" s="152">
        <v>45291</v>
      </c>
      <c r="F339" s="154"/>
      <c r="G339" s="141"/>
      <c r="H339" s="162"/>
      <c r="I339" s="162"/>
    </row>
    <row r="340" spans="1:11" ht="101.25" customHeight="1" outlineLevel="1" x14ac:dyDescent="0.25">
      <c r="A340" s="222"/>
      <c r="B340" s="146"/>
      <c r="C340" s="148"/>
      <c r="D340" s="155"/>
      <c r="E340" s="153"/>
      <c r="F340" s="150"/>
      <c r="G340" s="142"/>
      <c r="H340" s="163"/>
      <c r="I340" s="163"/>
    </row>
    <row r="341" spans="1:11" ht="45.75" customHeight="1" x14ac:dyDescent="0.25">
      <c r="A341" s="158" t="s">
        <v>68</v>
      </c>
      <c r="B341" s="229" t="s">
        <v>447</v>
      </c>
      <c r="C341" s="147" t="s">
        <v>19</v>
      </c>
      <c r="D341" s="202" t="s">
        <v>273</v>
      </c>
      <c r="E341" s="147" t="s">
        <v>19</v>
      </c>
      <c r="F341" s="147" t="s">
        <v>19</v>
      </c>
      <c r="G341" s="164" t="s">
        <v>75</v>
      </c>
      <c r="H341" s="162">
        <f>H343</f>
        <v>2925.5</v>
      </c>
      <c r="I341" s="143">
        <v>613</v>
      </c>
    </row>
    <row r="342" spans="1:11" ht="24.75" customHeight="1" x14ac:dyDescent="0.25">
      <c r="A342" s="159"/>
      <c r="B342" s="244"/>
      <c r="C342" s="151"/>
      <c r="D342" s="203"/>
      <c r="E342" s="151"/>
      <c r="F342" s="151"/>
      <c r="G342" s="165"/>
      <c r="H342" s="163"/>
      <c r="I342" s="144"/>
    </row>
    <row r="343" spans="1:11" ht="67.5" customHeight="1" x14ac:dyDescent="0.25">
      <c r="A343" s="153"/>
      <c r="B343" s="245"/>
      <c r="C343" s="148"/>
      <c r="D343" s="204"/>
      <c r="E343" s="148"/>
      <c r="F343" s="148"/>
      <c r="G343" s="132" t="s">
        <v>14</v>
      </c>
      <c r="H343" s="130">
        <v>2925.5</v>
      </c>
      <c r="I343" s="130">
        <v>613</v>
      </c>
    </row>
    <row r="344" spans="1:11" ht="15" customHeight="1" outlineLevel="1" x14ac:dyDescent="0.25">
      <c r="A344" s="246"/>
      <c r="B344" s="213" t="s">
        <v>448</v>
      </c>
      <c r="C344" s="147" t="s">
        <v>33</v>
      </c>
      <c r="D344" s="160" t="s">
        <v>30</v>
      </c>
      <c r="E344" s="184" t="s">
        <v>109</v>
      </c>
      <c r="F344" s="189" t="s">
        <v>319</v>
      </c>
      <c r="G344" s="145"/>
      <c r="H344" s="162"/>
      <c r="I344" s="162"/>
    </row>
    <row r="345" spans="1:11" ht="152.25" customHeight="1" outlineLevel="1" x14ac:dyDescent="0.25">
      <c r="A345" s="247"/>
      <c r="B345" s="157"/>
      <c r="C345" s="148"/>
      <c r="D345" s="160"/>
      <c r="E345" s="185"/>
      <c r="F345" s="187"/>
      <c r="G345" s="146"/>
      <c r="H345" s="163"/>
      <c r="I345" s="163"/>
    </row>
    <row r="346" spans="1:11" ht="15.75" customHeight="1" x14ac:dyDescent="0.25">
      <c r="A346" s="290" t="s">
        <v>11</v>
      </c>
      <c r="B346" s="291"/>
      <c r="C346" s="291"/>
      <c r="D346" s="291"/>
      <c r="E346" s="291"/>
      <c r="F346" s="291"/>
      <c r="G346" s="291"/>
      <c r="H346" s="291"/>
      <c r="I346" s="292"/>
      <c r="K346" s="6"/>
    </row>
    <row r="347" spans="1:11" ht="35.25" customHeight="1" x14ac:dyDescent="0.25">
      <c r="A347" s="158" t="s">
        <v>240</v>
      </c>
      <c r="B347" s="229" t="s">
        <v>449</v>
      </c>
      <c r="C347" s="147" t="s">
        <v>19</v>
      </c>
      <c r="D347" s="173" t="s">
        <v>272</v>
      </c>
      <c r="E347" s="147" t="s">
        <v>19</v>
      </c>
      <c r="F347" s="147" t="s">
        <v>19</v>
      </c>
      <c r="G347" s="164" t="s">
        <v>75</v>
      </c>
      <c r="H347" s="143">
        <f>H349+H350</f>
        <v>22284.699999999997</v>
      </c>
      <c r="I347" s="143">
        <f>I349+I350</f>
        <v>7000</v>
      </c>
      <c r="K347" s="7"/>
    </row>
    <row r="348" spans="1:11" ht="38.25" customHeight="1" x14ac:dyDescent="0.25">
      <c r="A348" s="159"/>
      <c r="B348" s="244"/>
      <c r="C348" s="151"/>
      <c r="D348" s="197"/>
      <c r="E348" s="151"/>
      <c r="F348" s="151"/>
      <c r="G348" s="165"/>
      <c r="H348" s="144"/>
      <c r="I348" s="144"/>
      <c r="K348" s="7"/>
    </row>
    <row r="349" spans="1:11" ht="18.75" customHeight="1" x14ac:dyDescent="0.25">
      <c r="A349" s="159"/>
      <c r="B349" s="244"/>
      <c r="C349" s="151"/>
      <c r="D349" s="197"/>
      <c r="E349" s="151"/>
      <c r="F349" s="151"/>
      <c r="G349" s="124" t="s">
        <v>14</v>
      </c>
      <c r="H349" s="76">
        <v>13370.8</v>
      </c>
      <c r="I349" s="76">
        <f>I352</f>
        <v>4200</v>
      </c>
      <c r="K349" s="7"/>
    </row>
    <row r="350" spans="1:11" ht="18" customHeight="1" x14ac:dyDescent="0.25">
      <c r="A350" s="153"/>
      <c r="B350" s="245"/>
      <c r="C350" s="148"/>
      <c r="D350" s="198"/>
      <c r="E350" s="148"/>
      <c r="F350" s="148"/>
      <c r="G350" s="124" t="s">
        <v>15</v>
      </c>
      <c r="H350" s="76">
        <v>8913.9</v>
      </c>
      <c r="I350" s="76">
        <f>I353</f>
        <v>2800</v>
      </c>
      <c r="K350" s="7"/>
    </row>
    <row r="351" spans="1:11" ht="27" customHeight="1" outlineLevel="1" x14ac:dyDescent="0.25">
      <c r="A351" s="222" t="s">
        <v>306</v>
      </c>
      <c r="B351" s="212" t="s">
        <v>450</v>
      </c>
      <c r="C351" s="150"/>
      <c r="D351" s="160" t="s">
        <v>274</v>
      </c>
      <c r="E351" s="149"/>
      <c r="F351" s="182"/>
      <c r="G351" s="60" t="s">
        <v>75</v>
      </c>
      <c r="H351" s="40">
        <f>H352+H353</f>
        <v>22284.699999999997</v>
      </c>
      <c r="I351" s="40">
        <f>I352+I353</f>
        <v>7000</v>
      </c>
    </row>
    <row r="352" spans="1:11" ht="27" customHeight="1" outlineLevel="1" x14ac:dyDescent="0.25">
      <c r="A352" s="222"/>
      <c r="B352" s="212"/>
      <c r="C352" s="150"/>
      <c r="D352" s="160"/>
      <c r="E352" s="149"/>
      <c r="F352" s="182"/>
      <c r="G352" s="60" t="s">
        <v>14</v>
      </c>
      <c r="H352" s="40">
        <v>13370.8</v>
      </c>
      <c r="I352" s="76">
        <v>4200</v>
      </c>
    </row>
    <row r="353" spans="1:11" ht="69" customHeight="1" outlineLevel="1" x14ac:dyDescent="0.25">
      <c r="A353" s="222"/>
      <c r="B353" s="212"/>
      <c r="C353" s="150"/>
      <c r="D353" s="160"/>
      <c r="E353" s="149"/>
      <c r="F353" s="182"/>
      <c r="G353" s="60" t="s">
        <v>15</v>
      </c>
      <c r="H353" s="40">
        <v>8913.9</v>
      </c>
      <c r="I353" s="76">
        <v>2800</v>
      </c>
    </row>
    <row r="354" spans="1:11" ht="15" customHeight="1" outlineLevel="1" x14ac:dyDescent="0.25">
      <c r="A354" s="222"/>
      <c r="B354" s="145" t="s">
        <v>451</v>
      </c>
      <c r="C354" s="147" t="s">
        <v>33</v>
      </c>
      <c r="D354" s="160" t="s">
        <v>274</v>
      </c>
      <c r="E354" s="158" t="s">
        <v>105</v>
      </c>
      <c r="F354" s="189" t="s">
        <v>313</v>
      </c>
      <c r="G354" s="141"/>
      <c r="H354" s="162"/>
      <c r="I354" s="162"/>
    </row>
    <row r="355" spans="1:11" ht="108.75" customHeight="1" outlineLevel="1" x14ac:dyDescent="0.25">
      <c r="A355" s="222"/>
      <c r="B355" s="146"/>
      <c r="C355" s="148"/>
      <c r="D355" s="160"/>
      <c r="E355" s="153"/>
      <c r="F355" s="187"/>
      <c r="G355" s="142"/>
      <c r="H355" s="163"/>
      <c r="I355" s="163"/>
    </row>
    <row r="356" spans="1:11" ht="15" customHeight="1" outlineLevel="1" x14ac:dyDescent="0.25">
      <c r="A356" s="222"/>
      <c r="B356" s="145" t="s">
        <v>452</v>
      </c>
      <c r="C356" s="147" t="s">
        <v>33</v>
      </c>
      <c r="D356" s="160" t="s">
        <v>274</v>
      </c>
      <c r="E356" s="184" t="s">
        <v>106</v>
      </c>
      <c r="F356" s="189" t="s">
        <v>314</v>
      </c>
      <c r="G356" s="141"/>
      <c r="H356" s="162"/>
      <c r="I356" s="162"/>
    </row>
    <row r="357" spans="1:11" ht="108" customHeight="1" outlineLevel="1" x14ac:dyDescent="0.25">
      <c r="A357" s="222"/>
      <c r="B357" s="146"/>
      <c r="C357" s="148"/>
      <c r="D357" s="160"/>
      <c r="E357" s="185"/>
      <c r="F357" s="187"/>
      <c r="G357" s="142"/>
      <c r="H357" s="163"/>
      <c r="I357" s="163"/>
    </row>
    <row r="358" spans="1:11" ht="85.5" customHeight="1" x14ac:dyDescent="0.25">
      <c r="A358" s="105" t="s">
        <v>69</v>
      </c>
      <c r="B358" s="60" t="s">
        <v>453</v>
      </c>
      <c r="C358" s="93" t="s">
        <v>19</v>
      </c>
      <c r="D358" s="63" t="s">
        <v>275</v>
      </c>
      <c r="E358" s="93" t="s">
        <v>19</v>
      </c>
      <c r="F358" s="93" t="s">
        <v>19</v>
      </c>
      <c r="G358" s="39"/>
      <c r="H358" s="67"/>
      <c r="I358" s="67"/>
    </row>
    <row r="359" spans="1:11" ht="18" customHeight="1" outlineLevel="1" x14ac:dyDescent="0.25">
      <c r="A359" s="222" t="s">
        <v>241</v>
      </c>
      <c r="B359" s="212" t="s">
        <v>454</v>
      </c>
      <c r="C359" s="150"/>
      <c r="D359" s="173" t="s">
        <v>275</v>
      </c>
      <c r="E359" s="149"/>
      <c r="F359" s="150"/>
      <c r="G359" s="141"/>
      <c r="H359" s="161"/>
      <c r="I359" s="161"/>
    </row>
    <row r="360" spans="1:11" ht="18" customHeight="1" outlineLevel="1" x14ac:dyDescent="0.25">
      <c r="A360" s="222"/>
      <c r="B360" s="212"/>
      <c r="C360" s="150"/>
      <c r="D360" s="197"/>
      <c r="E360" s="149"/>
      <c r="F360" s="150"/>
      <c r="G360" s="196"/>
      <c r="H360" s="161"/>
      <c r="I360" s="161"/>
    </row>
    <row r="361" spans="1:11" ht="18" customHeight="1" outlineLevel="1" x14ac:dyDescent="0.25">
      <c r="A361" s="222"/>
      <c r="B361" s="212"/>
      <c r="C361" s="150"/>
      <c r="D361" s="197"/>
      <c r="E361" s="149"/>
      <c r="F361" s="150"/>
      <c r="G361" s="196"/>
      <c r="H361" s="161"/>
      <c r="I361" s="161"/>
    </row>
    <row r="362" spans="1:11" ht="6.75" customHeight="1" outlineLevel="1" x14ac:dyDescent="0.25">
      <c r="A362" s="222"/>
      <c r="B362" s="212"/>
      <c r="C362" s="150"/>
      <c r="D362" s="197"/>
      <c r="E362" s="149"/>
      <c r="F362" s="150"/>
      <c r="G362" s="196"/>
      <c r="H362" s="161"/>
      <c r="I362" s="161"/>
    </row>
    <row r="363" spans="1:11" ht="21" customHeight="1" outlineLevel="1" x14ac:dyDescent="0.25">
      <c r="A363" s="222"/>
      <c r="B363" s="212"/>
      <c r="C363" s="150"/>
      <c r="D363" s="198"/>
      <c r="E363" s="149"/>
      <c r="F363" s="150"/>
      <c r="G363" s="142"/>
      <c r="H363" s="161"/>
      <c r="I363" s="161"/>
    </row>
    <row r="364" spans="1:11" ht="15" outlineLevel="1" x14ac:dyDescent="0.25">
      <c r="A364" s="222"/>
      <c r="B364" s="156" t="s">
        <v>455</v>
      </c>
      <c r="C364" s="147" t="s">
        <v>93</v>
      </c>
      <c r="D364" s="160" t="s">
        <v>275</v>
      </c>
      <c r="E364" s="184" t="s">
        <v>262</v>
      </c>
      <c r="F364" s="150"/>
      <c r="G364" s="141"/>
      <c r="H364" s="162"/>
      <c r="I364" s="162"/>
    </row>
    <row r="365" spans="1:11" ht="69" customHeight="1" outlineLevel="1" x14ac:dyDescent="0.25">
      <c r="A365" s="222"/>
      <c r="B365" s="157"/>
      <c r="C365" s="148"/>
      <c r="D365" s="160"/>
      <c r="E365" s="185"/>
      <c r="F365" s="150"/>
      <c r="G365" s="142"/>
      <c r="H365" s="163"/>
      <c r="I365" s="163"/>
    </row>
    <row r="366" spans="1:11" ht="15" customHeight="1" outlineLevel="1" x14ac:dyDescent="0.25">
      <c r="A366" s="222"/>
      <c r="B366" s="250" t="s">
        <v>456</v>
      </c>
      <c r="C366" s="154" t="s">
        <v>93</v>
      </c>
      <c r="D366" s="160" t="s">
        <v>275</v>
      </c>
      <c r="E366" s="184" t="s">
        <v>262</v>
      </c>
      <c r="F366" s="150"/>
      <c r="G366" s="183"/>
      <c r="H366" s="181"/>
      <c r="I366" s="181"/>
    </row>
    <row r="367" spans="1:11" ht="68.25" customHeight="1" outlineLevel="1" x14ac:dyDescent="0.25">
      <c r="A367" s="222"/>
      <c r="B367" s="250"/>
      <c r="C367" s="154"/>
      <c r="D367" s="160"/>
      <c r="E367" s="185"/>
      <c r="F367" s="150"/>
      <c r="G367" s="183"/>
      <c r="H367" s="181"/>
      <c r="I367" s="181"/>
    </row>
    <row r="368" spans="1:11" ht="39" customHeight="1" x14ac:dyDescent="0.25">
      <c r="A368" s="158" t="s">
        <v>110</v>
      </c>
      <c r="B368" s="229" t="s">
        <v>457</v>
      </c>
      <c r="C368" s="147" t="s">
        <v>19</v>
      </c>
      <c r="D368" s="202" t="s">
        <v>275</v>
      </c>
      <c r="E368" s="147" t="s">
        <v>19</v>
      </c>
      <c r="F368" s="147" t="s">
        <v>19</v>
      </c>
      <c r="G368" s="164" t="s">
        <v>75</v>
      </c>
      <c r="H368" s="143" t="s">
        <v>132</v>
      </c>
      <c r="I368" s="143">
        <v>73</v>
      </c>
      <c r="K368" s="7"/>
    </row>
    <row r="369" spans="1:11" ht="24" customHeight="1" x14ac:dyDescent="0.25">
      <c r="A369" s="159"/>
      <c r="B369" s="244"/>
      <c r="C369" s="151"/>
      <c r="D369" s="203"/>
      <c r="E369" s="151"/>
      <c r="F369" s="151"/>
      <c r="G369" s="165"/>
      <c r="H369" s="144"/>
      <c r="I369" s="144"/>
      <c r="K369" s="7"/>
    </row>
    <row r="370" spans="1:11" ht="104.25" customHeight="1" x14ac:dyDescent="0.25">
      <c r="A370" s="153"/>
      <c r="B370" s="245"/>
      <c r="C370" s="148"/>
      <c r="D370" s="204"/>
      <c r="E370" s="148"/>
      <c r="F370" s="148"/>
      <c r="G370" s="132" t="s">
        <v>15</v>
      </c>
      <c r="H370" s="130">
        <v>500</v>
      </c>
      <c r="I370" s="130">
        <v>73</v>
      </c>
      <c r="K370" s="7"/>
    </row>
    <row r="371" spans="1:11" ht="57" customHeight="1" outlineLevel="1" x14ac:dyDescent="0.25">
      <c r="A371" s="246" t="s">
        <v>111</v>
      </c>
      <c r="B371" s="213" t="s">
        <v>458</v>
      </c>
      <c r="C371" s="193"/>
      <c r="D371" s="173" t="s">
        <v>275</v>
      </c>
      <c r="E371" s="158"/>
      <c r="F371" s="193"/>
      <c r="G371" s="145" t="s">
        <v>121</v>
      </c>
      <c r="H371" s="162">
        <v>500</v>
      </c>
      <c r="I371" s="162">
        <v>73</v>
      </c>
    </row>
    <row r="372" spans="1:11" ht="29.25" customHeight="1" outlineLevel="1" x14ac:dyDescent="0.25">
      <c r="A372" s="247"/>
      <c r="B372" s="157"/>
      <c r="C372" s="211"/>
      <c r="D372" s="198"/>
      <c r="E372" s="153"/>
      <c r="F372" s="211"/>
      <c r="G372" s="146"/>
      <c r="H372" s="144"/>
      <c r="I372" s="144"/>
    </row>
    <row r="373" spans="1:11" ht="15" customHeight="1" outlineLevel="1" x14ac:dyDescent="0.25">
      <c r="A373" s="222"/>
      <c r="B373" s="145" t="s">
        <v>459</v>
      </c>
      <c r="C373" s="147" t="s">
        <v>93</v>
      </c>
      <c r="D373" s="160" t="s">
        <v>275</v>
      </c>
      <c r="E373" s="184" t="s">
        <v>262</v>
      </c>
      <c r="F373" s="150"/>
      <c r="G373" s="141"/>
      <c r="H373" s="162"/>
      <c r="I373" s="162"/>
    </row>
    <row r="374" spans="1:11" ht="69.75" customHeight="1" outlineLevel="1" x14ac:dyDescent="0.25">
      <c r="A374" s="222"/>
      <c r="B374" s="146"/>
      <c r="C374" s="148"/>
      <c r="D374" s="160"/>
      <c r="E374" s="185"/>
      <c r="F374" s="150"/>
      <c r="G374" s="142"/>
      <c r="H374" s="163"/>
      <c r="I374" s="163"/>
    </row>
    <row r="375" spans="1:11" ht="15" customHeight="1" outlineLevel="1" x14ac:dyDescent="0.25">
      <c r="A375" s="222"/>
      <c r="B375" s="145" t="s">
        <v>460</v>
      </c>
      <c r="C375" s="147" t="s">
        <v>93</v>
      </c>
      <c r="D375" s="160" t="s">
        <v>275</v>
      </c>
      <c r="E375" s="184" t="s">
        <v>276</v>
      </c>
      <c r="F375" s="150"/>
      <c r="G375" s="141"/>
      <c r="H375" s="162"/>
      <c r="I375" s="162"/>
    </row>
    <row r="376" spans="1:11" ht="73.5" customHeight="1" outlineLevel="1" x14ac:dyDescent="0.25">
      <c r="A376" s="222"/>
      <c r="B376" s="146"/>
      <c r="C376" s="148"/>
      <c r="D376" s="160"/>
      <c r="E376" s="185"/>
      <c r="F376" s="150"/>
      <c r="G376" s="142"/>
      <c r="H376" s="163"/>
      <c r="I376" s="163"/>
    </row>
    <row r="377" spans="1:11" ht="15" customHeight="1" outlineLevel="1" x14ac:dyDescent="0.25">
      <c r="A377" s="222"/>
      <c r="B377" s="145" t="s">
        <v>461</v>
      </c>
      <c r="C377" s="147" t="s">
        <v>93</v>
      </c>
      <c r="D377" s="160" t="s">
        <v>275</v>
      </c>
      <c r="E377" s="184" t="s">
        <v>262</v>
      </c>
      <c r="F377" s="150"/>
      <c r="G377" s="141"/>
      <c r="H377" s="162"/>
      <c r="I377" s="162"/>
    </row>
    <row r="378" spans="1:11" ht="68.25" customHeight="1" outlineLevel="1" x14ac:dyDescent="0.25">
      <c r="A378" s="222"/>
      <c r="B378" s="146"/>
      <c r="C378" s="148"/>
      <c r="D378" s="160"/>
      <c r="E378" s="185"/>
      <c r="F378" s="150"/>
      <c r="G378" s="142"/>
      <c r="H378" s="163"/>
      <c r="I378" s="163"/>
    </row>
    <row r="379" spans="1:11" ht="24.75" customHeight="1" x14ac:dyDescent="0.25">
      <c r="A379" s="158" t="s">
        <v>70</v>
      </c>
      <c r="B379" s="229" t="s">
        <v>462</v>
      </c>
      <c r="C379" s="147" t="s">
        <v>19</v>
      </c>
      <c r="D379" s="202" t="s">
        <v>259</v>
      </c>
      <c r="E379" s="147" t="s">
        <v>19</v>
      </c>
      <c r="F379" s="147" t="s">
        <v>19</v>
      </c>
      <c r="G379" s="164" t="s">
        <v>75</v>
      </c>
      <c r="H379" s="143">
        <f>H381</f>
        <v>11236.7</v>
      </c>
      <c r="I379" s="143">
        <f>I381</f>
        <v>3784.5</v>
      </c>
      <c r="K379" s="7"/>
    </row>
    <row r="380" spans="1:11" ht="23.25" customHeight="1" x14ac:dyDescent="0.25">
      <c r="A380" s="159"/>
      <c r="B380" s="244"/>
      <c r="C380" s="151"/>
      <c r="D380" s="203"/>
      <c r="E380" s="151"/>
      <c r="F380" s="151"/>
      <c r="G380" s="165"/>
      <c r="H380" s="144"/>
      <c r="I380" s="144"/>
      <c r="K380" s="7"/>
    </row>
    <row r="381" spans="1:11" ht="21.75" customHeight="1" x14ac:dyDescent="0.25">
      <c r="A381" s="153"/>
      <c r="B381" s="245"/>
      <c r="C381" s="148"/>
      <c r="D381" s="204"/>
      <c r="E381" s="148"/>
      <c r="F381" s="148"/>
      <c r="G381" s="132" t="s">
        <v>15</v>
      </c>
      <c r="H381" s="130">
        <v>11236.7</v>
      </c>
      <c r="I381" s="130">
        <f>I382+I386</f>
        <v>3784.5</v>
      </c>
      <c r="K381" s="7"/>
    </row>
    <row r="382" spans="1:11" ht="39.75" customHeight="1" outlineLevel="1" x14ac:dyDescent="0.25">
      <c r="A382" s="246" t="s">
        <v>131</v>
      </c>
      <c r="B382" s="145" t="s">
        <v>463</v>
      </c>
      <c r="C382" s="193"/>
      <c r="D382" s="173" t="s">
        <v>275</v>
      </c>
      <c r="E382" s="158"/>
      <c r="F382" s="193"/>
      <c r="G382" s="145" t="s">
        <v>121</v>
      </c>
      <c r="H382" s="162">
        <v>9706.7000000000007</v>
      </c>
      <c r="I382" s="162">
        <v>3444.5</v>
      </c>
    </row>
    <row r="383" spans="1:11" ht="48" customHeight="1" outlineLevel="1" x14ac:dyDescent="0.25">
      <c r="A383" s="247"/>
      <c r="B383" s="146"/>
      <c r="C383" s="211"/>
      <c r="D383" s="198"/>
      <c r="E383" s="153"/>
      <c r="F383" s="211"/>
      <c r="G383" s="146"/>
      <c r="H383" s="144"/>
      <c r="I383" s="144"/>
    </row>
    <row r="384" spans="1:11" ht="15" customHeight="1" outlineLevel="1" x14ac:dyDescent="0.25">
      <c r="A384" s="222"/>
      <c r="B384" s="145" t="s">
        <v>464</v>
      </c>
      <c r="C384" s="147" t="s">
        <v>33</v>
      </c>
      <c r="D384" s="160" t="s">
        <v>259</v>
      </c>
      <c r="E384" s="184" t="s">
        <v>32</v>
      </c>
      <c r="F384" s="188" t="s">
        <v>315</v>
      </c>
      <c r="G384" s="141"/>
      <c r="H384" s="162"/>
      <c r="I384" s="162"/>
    </row>
    <row r="385" spans="1:14" ht="100.5" customHeight="1" outlineLevel="1" x14ac:dyDescent="0.25">
      <c r="A385" s="222"/>
      <c r="B385" s="146"/>
      <c r="C385" s="148"/>
      <c r="D385" s="160"/>
      <c r="E385" s="185"/>
      <c r="F385" s="188"/>
      <c r="G385" s="142"/>
      <c r="H385" s="163"/>
      <c r="I385" s="163"/>
    </row>
    <row r="386" spans="1:14" ht="36.75" customHeight="1" outlineLevel="1" x14ac:dyDescent="0.25">
      <c r="A386" s="246" t="s">
        <v>307</v>
      </c>
      <c r="B386" s="145" t="s">
        <v>465</v>
      </c>
      <c r="C386" s="147"/>
      <c r="D386" s="173" t="s">
        <v>277</v>
      </c>
      <c r="E386" s="184"/>
      <c r="F386" s="189"/>
      <c r="G386" s="145" t="s">
        <v>121</v>
      </c>
      <c r="H386" s="162">
        <v>1530</v>
      </c>
      <c r="I386" s="162">
        <v>340</v>
      </c>
    </row>
    <row r="387" spans="1:14" ht="44.25" customHeight="1" outlineLevel="1" x14ac:dyDescent="0.25">
      <c r="A387" s="247"/>
      <c r="B387" s="146"/>
      <c r="C387" s="148"/>
      <c r="D387" s="198"/>
      <c r="E387" s="185"/>
      <c r="F387" s="187"/>
      <c r="G387" s="146"/>
      <c r="H387" s="144"/>
      <c r="I387" s="144"/>
    </row>
    <row r="388" spans="1:14" ht="205.5" customHeight="1" outlineLevel="1" x14ac:dyDescent="0.25">
      <c r="A388" s="85"/>
      <c r="B388" s="70" t="s">
        <v>466</v>
      </c>
      <c r="C388" s="62" t="s">
        <v>33</v>
      </c>
      <c r="D388" s="87" t="s">
        <v>277</v>
      </c>
      <c r="E388" s="133" t="s">
        <v>105</v>
      </c>
      <c r="F388" s="73" t="s">
        <v>316</v>
      </c>
      <c r="G388" s="89"/>
      <c r="H388" s="90"/>
      <c r="I388" s="90"/>
      <c r="K388" s="12"/>
      <c r="L388" s="12"/>
      <c r="M388" s="12"/>
    </row>
    <row r="389" spans="1:14" ht="32.25" customHeight="1" x14ac:dyDescent="0.25">
      <c r="A389" s="158" t="s">
        <v>242</v>
      </c>
      <c r="B389" s="229" t="s">
        <v>467</v>
      </c>
      <c r="C389" s="147" t="s">
        <v>19</v>
      </c>
      <c r="D389" s="202" t="s">
        <v>259</v>
      </c>
      <c r="E389" s="147" t="s">
        <v>19</v>
      </c>
      <c r="F389" s="147" t="s">
        <v>19</v>
      </c>
      <c r="G389" s="164" t="s">
        <v>75</v>
      </c>
      <c r="H389" s="162">
        <v>34</v>
      </c>
      <c r="I389" s="143">
        <v>10</v>
      </c>
      <c r="K389" s="13"/>
      <c r="L389" s="12"/>
      <c r="M389" s="12"/>
    </row>
    <row r="390" spans="1:14" ht="18" customHeight="1" x14ac:dyDescent="0.25">
      <c r="A390" s="159"/>
      <c r="B390" s="244"/>
      <c r="C390" s="151"/>
      <c r="D390" s="203"/>
      <c r="E390" s="151"/>
      <c r="F390" s="151"/>
      <c r="G390" s="165"/>
      <c r="H390" s="163"/>
      <c r="I390" s="144"/>
      <c r="K390" s="13"/>
      <c r="L390" s="12"/>
      <c r="M390" s="12"/>
    </row>
    <row r="391" spans="1:14" ht="18" customHeight="1" x14ac:dyDescent="0.25">
      <c r="A391" s="153"/>
      <c r="B391" s="245"/>
      <c r="C391" s="148"/>
      <c r="D391" s="204"/>
      <c r="E391" s="148"/>
      <c r="F391" s="148"/>
      <c r="G391" s="132" t="s">
        <v>15</v>
      </c>
      <c r="H391" s="101">
        <v>34</v>
      </c>
      <c r="I391" s="130">
        <v>10</v>
      </c>
      <c r="K391" s="13"/>
      <c r="L391" s="12"/>
      <c r="M391" s="12"/>
    </row>
    <row r="392" spans="1:14" ht="32.25" customHeight="1" outlineLevel="1" x14ac:dyDescent="0.25">
      <c r="A392" s="246" t="s">
        <v>243</v>
      </c>
      <c r="B392" s="156" t="s">
        <v>468</v>
      </c>
      <c r="C392" s="193"/>
      <c r="D392" s="173" t="s">
        <v>278</v>
      </c>
      <c r="E392" s="158"/>
      <c r="F392" s="226"/>
      <c r="G392" s="145" t="s">
        <v>121</v>
      </c>
      <c r="H392" s="162">
        <v>34</v>
      </c>
      <c r="I392" s="162">
        <v>10</v>
      </c>
      <c r="K392" s="12"/>
      <c r="L392" s="12"/>
      <c r="M392" s="12"/>
    </row>
    <row r="393" spans="1:14" ht="34.5" customHeight="1" outlineLevel="1" x14ac:dyDescent="0.25">
      <c r="A393" s="247"/>
      <c r="B393" s="157"/>
      <c r="C393" s="211"/>
      <c r="D393" s="198"/>
      <c r="E393" s="153"/>
      <c r="F393" s="227"/>
      <c r="G393" s="146"/>
      <c r="H393" s="144"/>
      <c r="I393" s="144"/>
      <c r="K393" s="12"/>
      <c r="L393" s="12"/>
      <c r="M393" s="12"/>
    </row>
    <row r="394" spans="1:14" ht="64.5" customHeight="1" outlineLevel="1" x14ac:dyDescent="0.25">
      <c r="A394" s="222"/>
      <c r="B394" s="213" t="s">
        <v>469</v>
      </c>
      <c r="C394" s="147" t="s">
        <v>33</v>
      </c>
      <c r="D394" s="160" t="s">
        <v>279</v>
      </c>
      <c r="E394" s="184" t="s">
        <v>106</v>
      </c>
      <c r="F394" s="248" t="s">
        <v>317</v>
      </c>
      <c r="G394" s="145" t="s">
        <v>16</v>
      </c>
      <c r="H394" s="162"/>
      <c r="I394" s="162"/>
      <c r="K394" s="12"/>
      <c r="L394" s="12"/>
      <c r="M394" s="12"/>
    </row>
    <row r="395" spans="1:14" ht="38.25" customHeight="1" outlineLevel="1" x14ac:dyDescent="0.25">
      <c r="A395" s="222"/>
      <c r="B395" s="296"/>
      <c r="C395" s="148"/>
      <c r="D395" s="160"/>
      <c r="E395" s="185"/>
      <c r="F395" s="249"/>
      <c r="G395" s="142"/>
      <c r="H395" s="163"/>
      <c r="I395" s="163"/>
      <c r="K395" s="294"/>
      <c r="L395" s="295"/>
      <c r="M395" s="295"/>
      <c r="N395" s="295"/>
    </row>
    <row r="396" spans="1:14" ht="80.25" customHeight="1" outlineLevel="1" x14ac:dyDescent="0.25">
      <c r="A396" s="222"/>
      <c r="B396" s="212" t="s">
        <v>470</v>
      </c>
      <c r="C396" s="147" t="s">
        <v>33</v>
      </c>
      <c r="D396" s="160" t="s">
        <v>280</v>
      </c>
      <c r="E396" s="184" t="s">
        <v>106</v>
      </c>
      <c r="F396" s="189" t="s">
        <v>318</v>
      </c>
      <c r="G396" s="141"/>
      <c r="H396" s="162"/>
      <c r="I396" s="162"/>
      <c r="K396" s="295"/>
      <c r="L396" s="295"/>
      <c r="M396" s="295"/>
      <c r="N396" s="295"/>
    </row>
    <row r="397" spans="1:14" ht="123" customHeight="1" outlineLevel="1" x14ac:dyDescent="0.25">
      <c r="A397" s="222"/>
      <c r="B397" s="212"/>
      <c r="C397" s="148"/>
      <c r="D397" s="160"/>
      <c r="E397" s="185"/>
      <c r="F397" s="187"/>
      <c r="G397" s="142"/>
      <c r="H397" s="163"/>
      <c r="I397" s="163"/>
      <c r="K397" s="295"/>
      <c r="L397" s="295"/>
      <c r="M397" s="295"/>
      <c r="N397" s="295"/>
    </row>
    <row r="398" spans="1:14" ht="18.75" customHeight="1" outlineLevel="1" x14ac:dyDescent="0.25">
      <c r="A398" s="297" t="s">
        <v>107</v>
      </c>
      <c r="B398" s="298"/>
      <c r="C398" s="298"/>
      <c r="D398" s="298"/>
      <c r="E398" s="298"/>
      <c r="F398" s="298"/>
      <c r="G398" s="298"/>
      <c r="H398" s="298"/>
      <c r="I398" s="299"/>
      <c r="K398" s="12"/>
      <c r="L398" s="12"/>
      <c r="M398" s="12"/>
    </row>
    <row r="399" spans="1:14" ht="26.25" customHeight="1" outlineLevel="1" x14ac:dyDescent="0.25">
      <c r="A399" s="158" t="s">
        <v>71</v>
      </c>
      <c r="B399" s="229" t="s">
        <v>471</v>
      </c>
      <c r="C399" s="147" t="s">
        <v>19</v>
      </c>
      <c r="D399" s="202" t="s">
        <v>281</v>
      </c>
      <c r="E399" s="147" t="s">
        <v>19</v>
      </c>
      <c r="F399" s="147" t="s">
        <v>19</v>
      </c>
      <c r="G399" s="39" t="s">
        <v>75</v>
      </c>
      <c r="H399" s="67">
        <f>H400</f>
        <v>92591.2</v>
      </c>
      <c r="I399" s="67">
        <f>I400</f>
        <v>17256.7</v>
      </c>
      <c r="K399" s="34"/>
      <c r="L399" s="12"/>
      <c r="M399" s="12"/>
    </row>
    <row r="400" spans="1:14" ht="84.75" customHeight="1" outlineLevel="1" x14ac:dyDescent="0.25">
      <c r="A400" s="153"/>
      <c r="B400" s="245"/>
      <c r="C400" s="148"/>
      <c r="D400" s="204"/>
      <c r="E400" s="148"/>
      <c r="F400" s="148"/>
      <c r="G400" s="39" t="s">
        <v>15</v>
      </c>
      <c r="H400" s="67">
        <v>92591.2</v>
      </c>
      <c r="I400" s="67">
        <v>17256.7</v>
      </c>
      <c r="K400" s="12"/>
      <c r="L400" s="12"/>
      <c r="M400" s="12"/>
    </row>
    <row r="401" spans="1:13" ht="22.5" customHeight="1" outlineLevel="1" x14ac:dyDescent="0.25">
      <c r="A401" s="158" t="s">
        <v>72</v>
      </c>
      <c r="B401" s="229" t="s">
        <v>472</v>
      </c>
      <c r="C401" s="147" t="s">
        <v>19</v>
      </c>
      <c r="D401" s="202" t="s">
        <v>284</v>
      </c>
      <c r="E401" s="147" t="s">
        <v>19</v>
      </c>
      <c r="F401" s="147" t="s">
        <v>19</v>
      </c>
      <c r="G401" s="39" t="s">
        <v>75</v>
      </c>
      <c r="H401" s="67">
        <f>H402</f>
        <v>1275</v>
      </c>
      <c r="I401" s="67">
        <f>I402</f>
        <v>118.5</v>
      </c>
      <c r="K401" s="12"/>
      <c r="L401" s="12"/>
      <c r="M401" s="12"/>
    </row>
    <row r="402" spans="1:13" ht="77.25" customHeight="1" outlineLevel="1" x14ac:dyDescent="0.25">
      <c r="A402" s="153"/>
      <c r="B402" s="245"/>
      <c r="C402" s="148"/>
      <c r="D402" s="204"/>
      <c r="E402" s="148"/>
      <c r="F402" s="148"/>
      <c r="G402" s="39" t="s">
        <v>15</v>
      </c>
      <c r="H402" s="67">
        <v>1275</v>
      </c>
      <c r="I402" s="67">
        <v>118.5</v>
      </c>
      <c r="K402" s="12"/>
      <c r="L402" s="12"/>
      <c r="M402" s="12"/>
    </row>
    <row r="403" spans="1:13" ht="30.75" customHeight="1" outlineLevel="1" x14ac:dyDescent="0.25">
      <c r="A403" s="158" t="s">
        <v>73</v>
      </c>
      <c r="B403" s="229" t="s">
        <v>473</v>
      </c>
      <c r="C403" s="147" t="s">
        <v>19</v>
      </c>
      <c r="D403" s="202" t="s">
        <v>282</v>
      </c>
      <c r="E403" s="147" t="s">
        <v>19</v>
      </c>
      <c r="F403" s="147" t="s">
        <v>19</v>
      </c>
      <c r="G403" s="39" t="s">
        <v>75</v>
      </c>
      <c r="H403" s="67">
        <f>H404+H405</f>
        <v>173808.5</v>
      </c>
      <c r="I403" s="67">
        <f>I404+I405</f>
        <v>39545.1</v>
      </c>
      <c r="K403" s="34"/>
      <c r="L403" s="12"/>
      <c r="M403" s="12"/>
    </row>
    <row r="404" spans="1:13" ht="24.75" customHeight="1" outlineLevel="1" x14ac:dyDescent="0.25">
      <c r="A404" s="159"/>
      <c r="B404" s="244"/>
      <c r="C404" s="151"/>
      <c r="D404" s="203"/>
      <c r="E404" s="151"/>
      <c r="F404" s="151"/>
      <c r="G404" s="39" t="s">
        <v>14</v>
      </c>
      <c r="H404" s="67">
        <v>1151.9000000000001</v>
      </c>
      <c r="I404" s="67">
        <v>287.7</v>
      </c>
      <c r="K404" s="12"/>
      <c r="L404" s="12"/>
      <c r="M404" s="12"/>
    </row>
    <row r="405" spans="1:13" ht="42" customHeight="1" outlineLevel="1" x14ac:dyDescent="0.25">
      <c r="A405" s="153"/>
      <c r="B405" s="245"/>
      <c r="C405" s="148"/>
      <c r="D405" s="204"/>
      <c r="E405" s="148"/>
      <c r="F405" s="148"/>
      <c r="G405" s="39" t="s">
        <v>15</v>
      </c>
      <c r="H405" s="67">
        <v>172656.6</v>
      </c>
      <c r="I405" s="67">
        <f>2.9+39254.5</f>
        <v>39257.4</v>
      </c>
      <c r="K405" s="12"/>
      <c r="L405" s="12"/>
      <c r="M405" s="12"/>
    </row>
    <row r="406" spans="1:13" ht="76.5" customHeight="1" outlineLevel="1" x14ac:dyDescent="0.25">
      <c r="A406" s="158" t="s">
        <v>112</v>
      </c>
      <c r="B406" s="229" t="s">
        <v>474</v>
      </c>
      <c r="C406" s="147" t="s">
        <v>19</v>
      </c>
      <c r="D406" s="202" t="s">
        <v>283</v>
      </c>
      <c r="E406" s="147" t="s">
        <v>19</v>
      </c>
      <c r="F406" s="147" t="s">
        <v>19</v>
      </c>
      <c r="G406" s="39" t="s">
        <v>75</v>
      </c>
      <c r="H406" s="67">
        <v>2.2999999999999998</v>
      </c>
      <c r="I406" s="67">
        <v>0</v>
      </c>
      <c r="K406" s="12"/>
      <c r="L406" s="12"/>
      <c r="M406" s="12"/>
    </row>
    <row r="407" spans="1:13" ht="56.25" customHeight="1" outlineLevel="1" x14ac:dyDescent="0.25">
      <c r="A407" s="153"/>
      <c r="B407" s="245"/>
      <c r="C407" s="148"/>
      <c r="D407" s="204"/>
      <c r="E407" s="148"/>
      <c r="F407" s="148"/>
      <c r="G407" s="39" t="s">
        <v>14</v>
      </c>
      <c r="H407" s="67">
        <v>2.2999999999999998</v>
      </c>
      <c r="I407" s="67">
        <v>0</v>
      </c>
      <c r="K407" s="12"/>
      <c r="L407" s="12"/>
      <c r="M407" s="12"/>
    </row>
    <row r="408" spans="1:13" ht="43.5" customHeight="1" outlineLevel="1" x14ac:dyDescent="0.25">
      <c r="A408" s="149" t="s">
        <v>113</v>
      </c>
      <c r="B408" s="283" t="s">
        <v>475</v>
      </c>
      <c r="C408" s="147" t="s">
        <v>19</v>
      </c>
      <c r="D408" s="202" t="s">
        <v>21</v>
      </c>
      <c r="E408" s="147" t="s">
        <v>19</v>
      </c>
      <c r="F408" s="147" t="s">
        <v>19</v>
      </c>
      <c r="G408" s="39" t="s">
        <v>75</v>
      </c>
      <c r="H408" s="40"/>
      <c r="I408" s="67"/>
      <c r="K408" s="12"/>
      <c r="L408" s="12"/>
      <c r="M408" s="12"/>
    </row>
    <row r="409" spans="1:13" ht="23.25" customHeight="1" outlineLevel="1" x14ac:dyDescent="0.25">
      <c r="A409" s="149"/>
      <c r="B409" s="283"/>
      <c r="C409" s="148"/>
      <c r="D409" s="204"/>
      <c r="E409" s="148"/>
      <c r="F409" s="148"/>
      <c r="G409" s="39" t="s">
        <v>15</v>
      </c>
      <c r="H409" s="40"/>
      <c r="I409" s="67"/>
      <c r="K409" s="12"/>
      <c r="L409" s="12"/>
      <c r="M409" s="12"/>
    </row>
    <row r="410" spans="1:13" ht="22.5" customHeight="1" x14ac:dyDescent="0.25">
      <c r="A410" s="214" t="s">
        <v>82</v>
      </c>
      <c r="B410" s="215"/>
      <c r="C410" s="215"/>
      <c r="D410" s="215"/>
      <c r="E410" s="215"/>
      <c r="F410" s="216"/>
      <c r="G410" s="134" t="s">
        <v>12</v>
      </c>
      <c r="H410" s="135">
        <f>H411+H412+H413</f>
        <v>6799133.0999999996</v>
      </c>
      <c r="I410" s="135">
        <f>I411+I412+I413</f>
        <v>1583042.7000000004</v>
      </c>
      <c r="K410" s="18"/>
    </row>
    <row r="411" spans="1:13" ht="16.5" x14ac:dyDescent="0.25">
      <c r="A411" s="217"/>
      <c r="B411" s="218"/>
      <c r="C411" s="218"/>
      <c r="D411" s="218"/>
      <c r="E411" s="218"/>
      <c r="F411" s="219"/>
      <c r="G411" s="136" t="s">
        <v>13</v>
      </c>
      <c r="H411" s="135">
        <f>H237+H210+H253</f>
        <v>349985.00000000006</v>
      </c>
      <c r="I411" s="135">
        <f>I237+I210+I253</f>
        <v>76613.600000000006</v>
      </c>
      <c r="K411" s="18"/>
    </row>
    <row r="412" spans="1:13" ht="15.75" customHeight="1" x14ac:dyDescent="0.25">
      <c r="A412" s="217"/>
      <c r="B412" s="218"/>
      <c r="C412" s="218"/>
      <c r="D412" s="218"/>
      <c r="E412" s="218"/>
      <c r="F412" s="219"/>
      <c r="G412" s="136" t="s">
        <v>14</v>
      </c>
      <c r="H412" s="135">
        <f>H10+H26+H39+H65+H92+H168+H211+H254+H349+H407+H343+H238+H404</f>
        <v>5226740.3</v>
      </c>
      <c r="I412" s="135">
        <f>I10+I26+I39+I65+I92+I168+I211+I254+I349+I407+I343+I238+I404</f>
        <v>1153793.5000000002</v>
      </c>
      <c r="K412" s="18"/>
    </row>
    <row r="413" spans="1:13" ht="17.25" customHeight="1" x14ac:dyDescent="0.25">
      <c r="A413" s="217"/>
      <c r="B413" s="218"/>
      <c r="C413" s="218"/>
      <c r="D413" s="218"/>
      <c r="E413" s="218"/>
      <c r="F413" s="219"/>
      <c r="G413" s="137" t="s">
        <v>15</v>
      </c>
      <c r="H413" s="138">
        <f>H11+H27+H40+H56+H66+H93+H100+H110+H124+H141+H169+H212+H239+H255+H312+H336+H350+H381+H391+H400+H402+H405+H409+H370</f>
        <v>1222407.8000000003</v>
      </c>
      <c r="I413" s="138">
        <f>I11+I27+I40+I56+I66+I93+I100+I110+I124+I141+I169+I212+I239+I255+I312+I336+I350+I381+I391+I400+I402+I405+I409+I370</f>
        <v>352635.60000000003</v>
      </c>
      <c r="K413" s="18"/>
    </row>
    <row r="414" spans="1:13" ht="54" customHeight="1" x14ac:dyDescent="0.25">
      <c r="A414" s="177" t="s">
        <v>479</v>
      </c>
      <c r="B414" s="177"/>
      <c r="C414" s="177"/>
      <c r="D414" s="177"/>
      <c r="E414" s="177"/>
      <c r="F414" s="177"/>
      <c r="G414" s="177"/>
      <c r="H414" s="177"/>
      <c r="I414" s="177"/>
      <c r="J414" s="20"/>
      <c r="K414" s="14"/>
      <c r="L414" s="12"/>
    </row>
    <row r="415" spans="1:13" ht="39" customHeight="1" x14ac:dyDescent="0.3">
      <c r="A415" s="178"/>
      <c r="B415" s="178"/>
      <c r="C415" s="178"/>
      <c r="D415" s="178"/>
      <c r="E415" s="178"/>
      <c r="F415" s="178"/>
      <c r="G415" s="178"/>
      <c r="H415" s="178"/>
      <c r="I415" s="178"/>
      <c r="J415" s="21"/>
      <c r="K415" s="15"/>
      <c r="L415" s="12"/>
    </row>
    <row r="416" spans="1:13" ht="19.5" customHeight="1" x14ac:dyDescent="0.3">
      <c r="A416" s="36"/>
      <c r="B416" s="43"/>
      <c r="C416" s="36"/>
      <c r="D416" s="36"/>
      <c r="E416" s="36"/>
      <c r="F416" s="36"/>
      <c r="G416" s="43"/>
      <c r="H416" s="43"/>
      <c r="I416" s="43"/>
      <c r="J416" s="21"/>
      <c r="K416" s="15"/>
      <c r="L416" s="12"/>
    </row>
    <row r="417" spans="1:12" ht="19.5" customHeight="1" x14ac:dyDescent="0.3">
      <c r="A417" s="139"/>
      <c r="B417" s="140"/>
      <c r="C417" s="140"/>
      <c r="D417" s="140"/>
      <c r="E417" s="140"/>
      <c r="F417" s="140"/>
      <c r="G417" s="140"/>
      <c r="H417" s="140"/>
      <c r="I417" s="140"/>
      <c r="J417" s="21"/>
      <c r="K417" s="15"/>
      <c r="L417" s="12"/>
    </row>
    <row r="418" spans="1:12" ht="19.5" customHeight="1" x14ac:dyDescent="0.3">
      <c r="A418" s="139"/>
      <c r="B418" s="140"/>
      <c r="C418" s="140"/>
      <c r="D418" s="140"/>
      <c r="E418" s="140"/>
      <c r="F418" s="140"/>
      <c r="G418" s="140"/>
      <c r="H418" s="140"/>
      <c r="I418" s="140"/>
      <c r="J418" s="21"/>
      <c r="K418" s="15"/>
      <c r="L418" s="12"/>
    </row>
    <row r="419" spans="1:12" ht="19.5" customHeight="1" x14ac:dyDescent="0.3">
      <c r="A419" s="36"/>
      <c r="B419" s="43"/>
      <c r="C419" s="36"/>
      <c r="D419" s="36"/>
      <c r="E419" s="36"/>
      <c r="F419" s="36"/>
      <c r="G419" s="43"/>
      <c r="H419" s="43"/>
      <c r="I419" s="43"/>
      <c r="J419" s="21"/>
      <c r="K419" s="15"/>
      <c r="L419" s="12"/>
    </row>
    <row r="420" spans="1:12" ht="19.5" customHeight="1" x14ac:dyDescent="0.3">
      <c r="A420" s="35"/>
      <c r="B420" s="44"/>
      <c r="C420" s="35"/>
      <c r="D420" s="35"/>
      <c r="E420" s="35"/>
      <c r="F420" s="35"/>
      <c r="G420" s="44"/>
      <c r="H420" s="44"/>
      <c r="I420" s="44"/>
      <c r="J420" s="21"/>
      <c r="K420" s="15"/>
      <c r="L420" s="12"/>
    </row>
    <row r="421" spans="1:12" ht="19.5" customHeight="1" x14ac:dyDescent="0.3">
      <c r="A421" s="35"/>
      <c r="B421" s="44"/>
      <c r="C421" s="35"/>
      <c r="D421" s="35"/>
      <c r="E421" s="35"/>
      <c r="F421" s="35"/>
      <c r="G421" s="44"/>
      <c r="H421" s="44"/>
      <c r="I421" s="44"/>
      <c r="J421" s="21"/>
      <c r="K421" s="15"/>
      <c r="L421" s="12"/>
    </row>
    <row r="422" spans="1:12" ht="19.5" customHeight="1" x14ac:dyDescent="0.3">
      <c r="A422" s="35"/>
      <c r="B422" s="44"/>
      <c r="C422" s="35"/>
      <c r="D422" s="35"/>
      <c r="E422" s="35"/>
      <c r="F422" s="35"/>
      <c r="G422" s="44"/>
      <c r="H422" s="44"/>
      <c r="I422" s="44"/>
      <c r="J422" s="21"/>
      <c r="K422" s="15"/>
      <c r="L422" s="12"/>
    </row>
    <row r="423" spans="1:12" ht="18.75" x14ac:dyDescent="0.3">
      <c r="A423" s="17"/>
      <c r="B423" s="54"/>
      <c r="C423" s="17"/>
      <c r="D423" s="17"/>
      <c r="E423" s="17"/>
      <c r="F423" s="17"/>
      <c r="G423" s="45"/>
      <c r="H423" s="46"/>
      <c r="I423" s="47"/>
    </row>
    <row r="424" spans="1:12" ht="18.75" x14ac:dyDescent="0.3">
      <c r="A424" s="17"/>
      <c r="B424" s="54"/>
      <c r="C424" s="17"/>
      <c r="D424" s="17"/>
      <c r="E424" s="17"/>
      <c r="F424" s="17"/>
      <c r="G424" s="45"/>
      <c r="H424" s="46"/>
      <c r="I424" s="47"/>
    </row>
    <row r="425" spans="1:12" ht="20.25" customHeight="1" x14ac:dyDescent="0.3">
      <c r="A425" s="17"/>
      <c r="B425" s="54"/>
      <c r="C425" s="17"/>
      <c r="D425" s="17"/>
      <c r="E425" s="17"/>
      <c r="F425" s="17"/>
      <c r="G425" s="45"/>
      <c r="H425" s="46"/>
      <c r="I425" s="47"/>
    </row>
    <row r="426" spans="1:12" ht="18.75" x14ac:dyDescent="0.3">
      <c r="A426" s="17"/>
      <c r="B426" s="54"/>
      <c r="C426" s="17"/>
      <c r="D426" s="17"/>
      <c r="E426" s="17"/>
      <c r="F426" s="17"/>
      <c r="G426" s="45"/>
      <c r="H426" s="46"/>
      <c r="I426" s="47"/>
    </row>
    <row r="427" spans="1:12" ht="18.75" x14ac:dyDescent="0.3">
      <c r="A427" s="17"/>
      <c r="B427" s="54"/>
      <c r="C427" s="17"/>
      <c r="D427" s="17"/>
      <c r="E427" s="17"/>
      <c r="F427" s="17"/>
      <c r="G427" s="45"/>
      <c r="H427" s="46"/>
      <c r="I427" s="47"/>
    </row>
    <row r="428" spans="1:12" ht="18.75" x14ac:dyDescent="0.3">
      <c r="A428" s="17"/>
      <c r="B428" s="54"/>
      <c r="C428" s="17"/>
      <c r="D428" s="17"/>
      <c r="E428" s="17"/>
      <c r="F428" s="17"/>
      <c r="G428" s="45"/>
      <c r="H428" s="46"/>
      <c r="I428" s="47"/>
    </row>
    <row r="429" spans="1:12" ht="18.75" x14ac:dyDescent="0.3">
      <c r="A429" s="17"/>
      <c r="B429" s="54"/>
      <c r="C429" s="17"/>
      <c r="D429" s="17"/>
      <c r="E429" s="17"/>
      <c r="F429" s="17"/>
      <c r="G429" s="45"/>
      <c r="H429" s="46"/>
      <c r="I429" s="47"/>
    </row>
    <row r="430" spans="1:12" ht="18.75" x14ac:dyDescent="0.3">
      <c r="A430" s="17"/>
      <c r="B430" s="54"/>
      <c r="C430" s="17"/>
      <c r="D430" s="17"/>
      <c r="E430" s="17"/>
      <c r="F430" s="17"/>
      <c r="G430" s="45"/>
      <c r="H430" s="46"/>
      <c r="I430" s="47"/>
    </row>
    <row r="431" spans="1:12" ht="18.75" x14ac:dyDescent="0.3">
      <c r="A431" s="17"/>
      <c r="B431" s="54"/>
      <c r="C431" s="17"/>
      <c r="D431" s="17"/>
      <c r="E431" s="17"/>
      <c r="F431" s="17"/>
      <c r="G431" s="45"/>
      <c r="H431" s="46"/>
      <c r="I431" s="47"/>
    </row>
    <row r="432" spans="1:12" ht="18.75" x14ac:dyDescent="0.3">
      <c r="A432" s="17"/>
      <c r="B432" s="54"/>
      <c r="C432" s="17"/>
      <c r="D432" s="17"/>
      <c r="E432" s="17"/>
      <c r="F432" s="17"/>
      <c r="G432" s="45"/>
      <c r="H432" s="46"/>
      <c r="I432" s="47"/>
    </row>
    <row r="433" spans="1:9" ht="18.75" x14ac:dyDescent="0.3">
      <c r="A433" s="17"/>
      <c r="B433" s="54"/>
      <c r="C433" s="17"/>
      <c r="D433" s="17"/>
      <c r="E433" s="17"/>
      <c r="F433" s="17"/>
      <c r="G433" s="45"/>
      <c r="H433" s="46"/>
      <c r="I433" s="47"/>
    </row>
    <row r="434" spans="1:9" ht="18.75" x14ac:dyDescent="0.3">
      <c r="A434" s="17"/>
      <c r="B434" s="54"/>
      <c r="C434" s="17"/>
      <c r="D434" s="17"/>
      <c r="E434" s="17"/>
      <c r="F434" s="17"/>
      <c r="G434" s="45"/>
      <c r="H434" s="46"/>
      <c r="I434" s="47"/>
    </row>
    <row r="435" spans="1:9" ht="18.75" x14ac:dyDescent="0.3">
      <c r="A435" s="17"/>
      <c r="B435" s="54"/>
      <c r="C435" s="17"/>
      <c r="D435" s="17"/>
      <c r="E435" s="17"/>
      <c r="F435" s="17"/>
      <c r="G435" s="45"/>
      <c r="H435" s="46"/>
      <c r="I435" s="47"/>
    </row>
    <row r="436" spans="1:9" ht="18.75" x14ac:dyDescent="0.3">
      <c r="A436" s="17"/>
      <c r="B436" s="54"/>
      <c r="C436" s="17"/>
      <c r="D436" s="17"/>
      <c r="E436" s="17"/>
      <c r="F436" s="17"/>
      <c r="G436" s="45"/>
      <c r="H436" s="46"/>
      <c r="I436" s="47"/>
    </row>
    <row r="437" spans="1:9" ht="18.75" x14ac:dyDescent="0.3">
      <c r="A437" s="17"/>
      <c r="B437" s="54"/>
      <c r="C437" s="17"/>
      <c r="D437" s="17"/>
      <c r="E437" s="17"/>
      <c r="F437" s="17"/>
      <c r="G437" s="45"/>
      <c r="H437" s="46"/>
      <c r="I437" s="47"/>
    </row>
    <row r="438" spans="1:9" ht="18.75" x14ac:dyDescent="0.3">
      <c r="A438" s="17"/>
      <c r="B438" s="54"/>
      <c r="C438" s="17"/>
      <c r="D438" s="17"/>
      <c r="E438" s="17"/>
      <c r="F438" s="17"/>
      <c r="G438" s="45"/>
      <c r="H438" s="46"/>
      <c r="I438" s="47"/>
    </row>
    <row r="439" spans="1:9" ht="18.75" x14ac:dyDescent="0.3">
      <c r="A439" s="17"/>
      <c r="B439" s="54"/>
      <c r="C439" s="17"/>
      <c r="D439" s="17"/>
      <c r="E439" s="17"/>
      <c r="F439" s="17"/>
      <c r="G439" s="45"/>
      <c r="H439" s="46"/>
      <c r="I439" s="47"/>
    </row>
    <row r="440" spans="1:9" ht="18.75" x14ac:dyDescent="0.3">
      <c r="A440" s="17"/>
      <c r="B440" s="54"/>
      <c r="C440" s="17"/>
      <c r="D440" s="17"/>
      <c r="E440" s="17"/>
      <c r="F440" s="17"/>
      <c r="G440" s="45"/>
      <c r="H440" s="46"/>
      <c r="I440" s="47"/>
    </row>
    <row r="441" spans="1:9" ht="18.75" x14ac:dyDescent="0.3">
      <c r="A441" s="17"/>
      <c r="B441" s="54"/>
      <c r="C441" s="17"/>
      <c r="D441" s="17"/>
      <c r="E441" s="17"/>
      <c r="F441" s="17"/>
      <c r="G441" s="45"/>
      <c r="H441" s="46"/>
      <c r="I441" s="47"/>
    </row>
    <row r="442" spans="1:9" ht="18.75" x14ac:dyDescent="0.3">
      <c r="A442" s="17"/>
      <c r="B442" s="54"/>
      <c r="C442" s="17"/>
      <c r="D442" s="17"/>
      <c r="E442" s="17"/>
      <c r="F442" s="17"/>
      <c r="G442" s="45"/>
      <c r="H442" s="46"/>
      <c r="I442" s="47"/>
    </row>
    <row r="443" spans="1:9" ht="18.75" x14ac:dyDescent="0.3">
      <c r="A443" s="17"/>
      <c r="B443" s="54"/>
      <c r="C443" s="17"/>
      <c r="D443" s="17"/>
      <c r="E443" s="17"/>
      <c r="F443" s="17"/>
      <c r="G443" s="45"/>
      <c r="H443" s="46"/>
      <c r="I443" s="47"/>
    </row>
    <row r="444" spans="1:9" ht="18.75" x14ac:dyDescent="0.3">
      <c r="A444" s="17"/>
      <c r="B444" s="54"/>
      <c r="C444" s="17"/>
      <c r="D444" s="17"/>
      <c r="E444" s="17"/>
      <c r="F444" s="17"/>
      <c r="G444" s="45"/>
      <c r="H444" s="46"/>
      <c r="I444" s="47"/>
    </row>
    <row r="445" spans="1:9" ht="18.75" x14ac:dyDescent="0.3">
      <c r="A445" s="17"/>
      <c r="B445" s="54"/>
      <c r="C445" s="17"/>
      <c r="D445" s="17"/>
      <c r="E445" s="17"/>
      <c r="F445" s="17"/>
      <c r="G445" s="45"/>
      <c r="H445" s="46"/>
      <c r="I445" s="47"/>
    </row>
    <row r="446" spans="1:9" ht="18.75" x14ac:dyDescent="0.3">
      <c r="A446" s="17"/>
      <c r="B446" s="54"/>
      <c r="C446" s="17"/>
      <c r="D446" s="17"/>
      <c r="E446" s="17"/>
      <c r="F446" s="17"/>
      <c r="G446" s="45"/>
      <c r="H446" s="46"/>
      <c r="I446" s="47"/>
    </row>
    <row r="447" spans="1:9" ht="18.75" x14ac:dyDescent="0.3">
      <c r="A447" s="17"/>
      <c r="B447" s="54"/>
      <c r="C447" s="17"/>
      <c r="D447" s="17"/>
      <c r="E447" s="17"/>
      <c r="F447" s="17"/>
      <c r="G447" s="45"/>
      <c r="H447" s="46"/>
      <c r="I447" s="47"/>
    </row>
    <row r="448" spans="1:9" ht="18.75" x14ac:dyDescent="0.3">
      <c r="A448" s="17"/>
      <c r="B448" s="54"/>
      <c r="C448" s="17"/>
      <c r="D448" s="17"/>
      <c r="E448" s="17"/>
      <c r="F448" s="17"/>
      <c r="G448" s="45"/>
      <c r="H448" s="46"/>
      <c r="I448" s="47"/>
    </row>
    <row r="449" spans="1:9" ht="18.75" x14ac:dyDescent="0.3">
      <c r="A449" s="17"/>
      <c r="B449" s="54"/>
      <c r="C449" s="17"/>
      <c r="D449" s="17"/>
      <c r="E449" s="17"/>
      <c r="F449" s="17"/>
      <c r="G449" s="45"/>
      <c r="H449" s="46"/>
      <c r="I449" s="47"/>
    </row>
    <row r="450" spans="1:9" ht="18.75" x14ac:dyDescent="0.3">
      <c r="A450" s="17"/>
      <c r="B450" s="54"/>
      <c r="C450" s="17"/>
      <c r="D450" s="17"/>
      <c r="E450" s="17"/>
      <c r="F450" s="17"/>
      <c r="G450" s="45"/>
      <c r="H450" s="46"/>
      <c r="I450" s="47"/>
    </row>
    <row r="451" spans="1:9" ht="18.75" x14ac:dyDescent="0.3">
      <c r="A451" s="17"/>
      <c r="B451" s="54"/>
      <c r="C451" s="17"/>
      <c r="D451" s="17"/>
      <c r="E451" s="17"/>
      <c r="F451" s="17"/>
      <c r="G451" s="45"/>
      <c r="H451" s="46"/>
      <c r="I451" s="47"/>
    </row>
    <row r="452" spans="1:9" ht="18.75" x14ac:dyDescent="0.3">
      <c r="A452" s="17"/>
      <c r="B452" s="54"/>
      <c r="C452" s="17"/>
      <c r="D452" s="17"/>
      <c r="E452" s="17"/>
      <c r="F452" s="17"/>
      <c r="G452" s="45"/>
      <c r="H452" s="46"/>
      <c r="I452" s="47"/>
    </row>
    <row r="453" spans="1:9" ht="18.75" x14ac:dyDescent="0.3">
      <c r="A453" s="17"/>
      <c r="B453" s="54"/>
      <c r="C453" s="17"/>
      <c r="D453" s="17"/>
      <c r="E453" s="17"/>
      <c r="F453" s="17"/>
      <c r="G453" s="45"/>
      <c r="H453" s="46"/>
      <c r="I453" s="47"/>
    </row>
    <row r="454" spans="1:9" ht="18.75" x14ac:dyDescent="0.3">
      <c r="A454" s="17"/>
      <c r="B454" s="54"/>
      <c r="C454" s="17"/>
      <c r="D454" s="17"/>
      <c r="E454" s="17"/>
      <c r="F454" s="17"/>
      <c r="G454" s="45"/>
      <c r="H454" s="46"/>
      <c r="I454" s="47"/>
    </row>
    <row r="455" spans="1:9" ht="18.75" x14ac:dyDescent="0.3">
      <c r="A455" s="17"/>
      <c r="B455" s="54"/>
      <c r="C455" s="17"/>
      <c r="D455" s="17"/>
      <c r="E455" s="17"/>
      <c r="F455" s="17"/>
      <c r="G455" s="45"/>
      <c r="H455" s="46"/>
      <c r="I455" s="47"/>
    </row>
    <row r="456" spans="1:9" ht="18.75" x14ac:dyDescent="0.3">
      <c r="A456" s="17"/>
      <c r="B456" s="54"/>
      <c r="C456" s="17"/>
      <c r="D456" s="17"/>
      <c r="E456" s="17"/>
      <c r="F456" s="17"/>
      <c r="G456" s="45"/>
      <c r="H456" s="46"/>
      <c r="I456" s="47"/>
    </row>
    <row r="457" spans="1:9" ht="18.75" x14ac:dyDescent="0.3">
      <c r="A457" s="17"/>
      <c r="B457" s="54"/>
      <c r="C457" s="17"/>
      <c r="D457" s="17"/>
      <c r="E457" s="17"/>
      <c r="F457" s="17"/>
      <c r="G457" s="45"/>
      <c r="H457" s="46"/>
      <c r="I457" s="47"/>
    </row>
    <row r="458" spans="1:9" ht="18.75" x14ac:dyDescent="0.3">
      <c r="A458" s="17"/>
      <c r="B458" s="54"/>
      <c r="C458" s="17"/>
      <c r="D458" s="17"/>
      <c r="E458" s="17"/>
      <c r="F458" s="17"/>
      <c r="G458" s="45"/>
      <c r="H458" s="46"/>
      <c r="I458" s="47"/>
    </row>
    <row r="459" spans="1:9" ht="18.75" x14ac:dyDescent="0.3">
      <c r="A459" s="17"/>
      <c r="B459" s="54"/>
      <c r="C459" s="17"/>
      <c r="D459" s="17"/>
      <c r="E459" s="17"/>
      <c r="F459" s="17"/>
      <c r="G459" s="45"/>
      <c r="H459" s="46"/>
      <c r="I459" s="47"/>
    </row>
    <row r="460" spans="1:9" ht="18.75" x14ac:dyDescent="0.3">
      <c r="A460" s="17"/>
      <c r="B460" s="54"/>
      <c r="C460" s="17"/>
      <c r="D460" s="17"/>
      <c r="E460" s="17"/>
      <c r="F460" s="17"/>
      <c r="G460" s="45"/>
      <c r="H460" s="46"/>
      <c r="I460" s="47"/>
    </row>
    <row r="461" spans="1:9" ht="18.75" x14ac:dyDescent="0.3">
      <c r="A461" s="16"/>
      <c r="B461" s="55"/>
      <c r="C461" s="16"/>
      <c r="D461" s="16"/>
      <c r="E461" s="16"/>
      <c r="F461" s="16"/>
      <c r="G461" s="48"/>
      <c r="H461" s="49"/>
      <c r="I461" s="50"/>
    </row>
    <row r="462" spans="1:9" ht="18.75" x14ac:dyDescent="0.3">
      <c r="A462" s="16"/>
      <c r="B462" s="55"/>
      <c r="C462" s="16"/>
      <c r="D462" s="16"/>
      <c r="E462" s="16"/>
      <c r="F462" s="16"/>
      <c r="G462" s="48"/>
      <c r="H462" s="49"/>
      <c r="I462" s="50"/>
    </row>
    <row r="463" spans="1:9" ht="18.75" x14ac:dyDescent="0.3">
      <c r="A463" s="16"/>
      <c r="B463" s="55"/>
      <c r="C463" s="16"/>
      <c r="D463" s="16"/>
      <c r="E463" s="16"/>
      <c r="F463" s="16"/>
      <c r="G463" s="48"/>
      <c r="H463" s="49"/>
      <c r="I463" s="50"/>
    </row>
    <row r="464" spans="1:9" ht="18.75" x14ac:dyDescent="0.3">
      <c r="A464" s="16"/>
      <c r="B464" s="55"/>
      <c r="C464" s="16"/>
      <c r="D464" s="16"/>
      <c r="E464" s="16"/>
      <c r="F464" s="16"/>
      <c r="G464" s="48"/>
      <c r="H464" s="49"/>
      <c r="I464" s="50"/>
    </row>
    <row r="465" spans="1:9" ht="18.75" x14ac:dyDescent="0.3">
      <c r="A465" s="16"/>
      <c r="B465" s="55"/>
      <c r="C465" s="16"/>
      <c r="D465" s="16"/>
      <c r="E465" s="16"/>
      <c r="F465" s="16"/>
      <c r="G465" s="48"/>
      <c r="H465" s="49"/>
      <c r="I465" s="50"/>
    </row>
    <row r="466" spans="1:9" ht="18.75" x14ac:dyDescent="0.3">
      <c r="A466" s="16"/>
      <c r="B466" s="55"/>
      <c r="C466" s="16"/>
      <c r="D466" s="16"/>
      <c r="E466" s="16"/>
      <c r="F466" s="16"/>
      <c r="G466" s="48"/>
      <c r="H466" s="49"/>
      <c r="I466" s="50"/>
    </row>
    <row r="467" spans="1:9" ht="18.75" x14ac:dyDescent="0.3">
      <c r="A467" s="16"/>
      <c r="B467" s="55"/>
      <c r="C467" s="16"/>
      <c r="D467" s="16"/>
      <c r="E467" s="16"/>
      <c r="F467" s="16"/>
      <c r="G467" s="48"/>
      <c r="H467" s="49"/>
      <c r="I467" s="50"/>
    </row>
    <row r="468" spans="1:9" ht="18.75" x14ac:dyDescent="0.3">
      <c r="A468" s="16"/>
      <c r="B468" s="55"/>
      <c r="C468" s="16"/>
      <c r="D468" s="16"/>
      <c r="E468" s="16"/>
      <c r="F468" s="16"/>
      <c r="G468" s="48"/>
      <c r="H468" s="49"/>
      <c r="I468" s="50"/>
    </row>
  </sheetData>
  <autoFilter ref="A5:I415">
    <filterColumn colId="4" showButton="0"/>
    <filterColumn colId="6" showButton="0"/>
    <filterColumn colId="7" showButton="0"/>
  </autoFilter>
  <mergeCells count="1022">
    <mergeCell ref="A408:A409"/>
    <mergeCell ref="B408:B409"/>
    <mergeCell ref="C408:C409"/>
    <mergeCell ref="D408:D409"/>
    <mergeCell ref="E408:E409"/>
    <mergeCell ref="F408:F409"/>
    <mergeCell ref="A401:A402"/>
    <mergeCell ref="B401:B402"/>
    <mergeCell ref="C401:C402"/>
    <mergeCell ref="D401:D402"/>
    <mergeCell ref="E401:E402"/>
    <mergeCell ref="F401:F402"/>
    <mergeCell ref="A403:A405"/>
    <mergeCell ref="B403:B405"/>
    <mergeCell ref="C403:C405"/>
    <mergeCell ref="D403:D405"/>
    <mergeCell ref="E403:E405"/>
    <mergeCell ref="F403:F405"/>
    <mergeCell ref="A406:A407"/>
    <mergeCell ref="B406:B407"/>
    <mergeCell ref="C406:C407"/>
    <mergeCell ref="D406:D407"/>
    <mergeCell ref="E406:E407"/>
    <mergeCell ref="F406:F407"/>
    <mergeCell ref="A398:I398"/>
    <mergeCell ref="A399:A400"/>
    <mergeCell ref="B399:B400"/>
    <mergeCell ref="C399:C400"/>
    <mergeCell ref="D399:D400"/>
    <mergeCell ref="E399:E400"/>
    <mergeCell ref="F399:F400"/>
    <mergeCell ref="I356:I357"/>
    <mergeCell ref="G356:G357"/>
    <mergeCell ref="H356:H357"/>
    <mergeCell ref="B347:B350"/>
    <mergeCell ref="C347:C350"/>
    <mergeCell ref="D347:D350"/>
    <mergeCell ref="E347:E350"/>
    <mergeCell ref="F347:F350"/>
    <mergeCell ref="A394:A395"/>
    <mergeCell ref="A396:A397"/>
    <mergeCell ref="B386:B387"/>
    <mergeCell ref="C377:C378"/>
    <mergeCell ref="G396:G397"/>
    <mergeCell ref="H396:H397"/>
    <mergeCell ref="I396:I397"/>
    <mergeCell ref="B339:B340"/>
    <mergeCell ref="C339:C340"/>
    <mergeCell ref="A371:A372"/>
    <mergeCell ref="A392:A393"/>
    <mergeCell ref="B392:B393"/>
    <mergeCell ref="A382:A383"/>
    <mergeCell ref="B382:B383"/>
    <mergeCell ref="I375:I376"/>
    <mergeCell ref="G377:G378"/>
    <mergeCell ref="F379:F381"/>
    <mergeCell ref="A389:A391"/>
    <mergeCell ref="B389:B391"/>
    <mergeCell ref="C389:C391"/>
    <mergeCell ref="D389:D391"/>
    <mergeCell ref="E389:E391"/>
    <mergeCell ref="F389:F391"/>
    <mergeCell ref="H364:H365"/>
    <mergeCell ref="H377:H378"/>
    <mergeCell ref="I377:I378"/>
    <mergeCell ref="G384:G385"/>
    <mergeCell ref="H384:H385"/>
    <mergeCell ref="G394:G395"/>
    <mergeCell ref="F354:F355"/>
    <mergeCell ref="F356:F357"/>
    <mergeCell ref="B394:B395"/>
    <mergeCell ref="I347:I348"/>
    <mergeCell ref="H394:H395"/>
    <mergeCell ref="I394:I395"/>
    <mergeCell ref="A351:A353"/>
    <mergeCell ref="E181:E185"/>
    <mergeCell ref="E170:E174"/>
    <mergeCell ref="E179:E180"/>
    <mergeCell ref="A221:A223"/>
    <mergeCell ref="D179:D180"/>
    <mergeCell ref="D175:D176"/>
    <mergeCell ref="E175:E176"/>
    <mergeCell ref="C186:C187"/>
    <mergeCell ref="B181:B185"/>
    <mergeCell ref="C181:C185"/>
    <mergeCell ref="C177:C178"/>
    <mergeCell ref="D235:D239"/>
    <mergeCell ref="D195:D199"/>
    <mergeCell ref="D130:D131"/>
    <mergeCell ref="E202:E206"/>
    <mergeCell ref="A332:A336"/>
    <mergeCell ref="B332:B336"/>
    <mergeCell ref="C332:C336"/>
    <mergeCell ref="D332:D336"/>
    <mergeCell ref="E332:E336"/>
    <mergeCell ref="K395:N397"/>
    <mergeCell ref="A31:A35"/>
    <mergeCell ref="A36:A37"/>
    <mergeCell ref="C31:C35"/>
    <mergeCell ref="D36:D37"/>
    <mergeCell ref="E36:E37"/>
    <mergeCell ref="F36:F37"/>
    <mergeCell ref="F62:F63"/>
    <mergeCell ref="C36:C37"/>
    <mergeCell ref="B36:B37"/>
    <mergeCell ref="B41:B45"/>
    <mergeCell ref="D41:D45"/>
    <mergeCell ref="E41:E45"/>
    <mergeCell ref="F41:F45"/>
    <mergeCell ref="B46:B47"/>
    <mergeCell ref="E48:E49"/>
    <mergeCell ref="F48:F49"/>
    <mergeCell ref="B50:B51"/>
    <mergeCell ref="C50:C51"/>
    <mergeCell ref="D125:D129"/>
    <mergeCell ref="D132:D136"/>
    <mergeCell ref="D50:D51"/>
    <mergeCell ref="A50:A51"/>
    <mergeCell ref="C41:C45"/>
    <mergeCell ref="B98:B100"/>
    <mergeCell ref="F98:F100"/>
    <mergeCell ref="C96:C97"/>
    <mergeCell ref="G125:G129"/>
    <mergeCell ref="H142:H146"/>
    <mergeCell ref="I159:I163"/>
    <mergeCell ref="H159:H163"/>
    <mergeCell ref="G142:G146"/>
    <mergeCell ref="A9:A11"/>
    <mergeCell ref="B9:B11"/>
    <mergeCell ref="C9:C11"/>
    <mergeCell ref="D9:D11"/>
    <mergeCell ref="E9:E11"/>
    <mergeCell ref="F9:F11"/>
    <mergeCell ref="B79:B80"/>
    <mergeCell ref="E46:E47"/>
    <mergeCell ref="F46:F47"/>
    <mergeCell ref="D67:D73"/>
    <mergeCell ref="F57:F61"/>
    <mergeCell ref="D64:D66"/>
    <mergeCell ref="I170:I174"/>
    <mergeCell ref="I175:I176"/>
    <mergeCell ref="H175:H176"/>
    <mergeCell ref="I186:I187"/>
    <mergeCell ref="G177:G178"/>
    <mergeCell ref="H177:H178"/>
    <mergeCell ref="I177:I178"/>
    <mergeCell ref="B12:B14"/>
    <mergeCell ref="F15:F16"/>
    <mergeCell ref="C12:C14"/>
    <mergeCell ref="D31:D35"/>
    <mergeCell ref="C101:C105"/>
    <mergeCell ref="D94:D95"/>
    <mergeCell ref="D101:D105"/>
    <mergeCell ref="D74:D75"/>
    <mergeCell ref="E96:E97"/>
    <mergeCell ref="B106:B107"/>
    <mergeCell ref="C106:C107"/>
    <mergeCell ref="E74:E75"/>
    <mergeCell ref="H28:H29"/>
    <mergeCell ref="H368:H369"/>
    <mergeCell ref="I368:I369"/>
    <mergeCell ref="H371:H372"/>
    <mergeCell ref="H339:H340"/>
    <mergeCell ref="I371:I372"/>
    <mergeCell ref="I364:I365"/>
    <mergeCell ref="I308:I310"/>
    <mergeCell ref="G313:G314"/>
    <mergeCell ref="H313:H314"/>
    <mergeCell ref="A313:A314"/>
    <mergeCell ref="I179:I180"/>
    <mergeCell ref="I193:I194"/>
    <mergeCell ref="I264:I268"/>
    <mergeCell ref="I188:I192"/>
    <mergeCell ref="I202:I206"/>
    <mergeCell ref="I228:I232"/>
    <mergeCell ref="I195:I199"/>
    <mergeCell ref="H188:H192"/>
    <mergeCell ref="I250:I252"/>
    <mergeCell ref="H193:H194"/>
    <mergeCell ref="H186:H187"/>
    <mergeCell ref="G325:G329"/>
    <mergeCell ref="H341:H342"/>
    <mergeCell ref="I341:I342"/>
    <mergeCell ref="G354:G355"/>
    <mergeCell ref="H354:H355"/>
    <mergeCell ref="I181:I185"/>
    <mergeCell ref="I283:I285"/>
    <mergeCell ref="H181:H185"/>
    <mergeCell ref="D250:D255"/>
    <mergeCell ref="C250:C255"/>
    <mergeCell ref="B250:B255"/>
    <mergeCell ref="I354:I355"/>
    <mergeCell ref="I325:I329"/>
    <mergeCell ref="I271:I272"/>
    <mergeCell ref="H293:H297"/>
    <mergeCell ref="G301:G305"/>
    <mergeCell ref="H301:H305"/>
    <mergeCell ref="I200:I201"/>
    <mergeCell ref="I339:I340"/>
    <mergeCell ref="G245:G246"/>
    <mergeCell ref="G248:G249"/>
    <mergeCell ref="G240:G241"/>
    <mergeCell ref="H308:H310"/>
    <mergeCell ref="H281:H282"/>
    <mergeCell ref="I245:I246"/>
    <mergeCell ref="I248:I249"/>
    <mergeCell ref="H264:H268"/>
    <mergeCell ref="H347:H348"/>
    <mergeCell ref="H283:H285"/>
    <mergeCell ref="H332:H335"/>
    <mergeCell ref="G315:G316"/>
    <mergeCell ref="G330:G331"/>
    <mergeCell ref="I301:I305"/>
    <mergeCell ref="H260:H261"/>
    <mergeCell ref="I262:I263"/>
    <mergeCell ref="G344:G345"/>
    <mergeCell ref="H344:H345"/>
    <mergeCell ref="I344:I345"/>
    <mergeCell ref="I306:I307"/>
    <mergeCell ref="G347:G348"/>
    <mergeCell ref="A346:I346"/>
    <mergeCell ref="A347:A350"/>
    <mergeCell ref="G332:G335"/>
    <mergeCell ref="G179:G180"/>
    <mergeCell ref="G188:G192"/>
    <mergeCell ref="G214:G215"/>
    <mergeCell ref="G193:G194"/>
    <mergeCell ref="H207:H208"/>
    <mergeCell ref="H195:H199"/>
    <mergeCell ref="I315:I316"/>
    <mergeCell ref="H250:H252"/>
    <mergeCell ref="G271:G272"/>
    <mergeCell ref="G200:G201"/>
    <mergeCell ref="H200:H201"/>
    <mergeCell ref="G264:G268"/>
    <mergeCell ref="G274:G275"/>
    <mergeCell ref="G207:G208"/>
    <mergeCell ref="G195:G199"/>
    <mergeCell ref="G293:G297"/>
    <mergeCell ref="G306:G307"/>
    <mergeCell ref="G233:G234"/>
    <mergeCell ref="G228:G232"/>
    <mergeCell ref="H306:H307"/>
    <mergeCell ref="I214:I215"/>
    <mergeCell ref="I260:I261"/>
    <mergeCell ref="H179:H180"/>
    <mergeCell ref="D306:D307"/>
    <mergeCell ref="B301:B305"/>
    <mergeCell ref="B287:B289"/>
    <mergeCell ref="E216:E218"/>
    <mergeCell ref="D228:D232"/>
    <mergeCell ref="C235:C239"/>
    <mergeCell ref="B235:B239"/>
    <mergeCell ref="F221:F223"/>
    <mergeCell ref="F274:F275"/>
    <mergeCell ref="F293:F297"/>
    <mergeCell ref="I330:I331"/>
    <mergeCell ref="G308:G310"/>
    <mergeCell ref="A306:A307"/>
    <mergeCell ref="B274:B275"/>
    <mergeCell ref="E248:E249"/>
    <mergeCell ref="G202:G206"/>
    <mergeCell ref="G260:G261"/>
    <mergeCell ref="G262:G263"/>
    <mergeCell ref="H214:H215"/>
    <mergeCell ref="H276:H280"/>
    <mergeCell ref="D313:D314"/>
    <mergeCell ref="H330:H331"/>
    <mergeCell ref="A250:A255"/>
    <mergeCell ref="A235:A239"/>
    <mergeCell ref="E221:E223"/>
    <mergeCell ref="D240:D244"/>
    <mergeCell ref="E240:E244"/>
    <mergeCell ref="B248:B249"/>
    <mergeCell ref="B245:B246"/>
    <mergeCell ref="H315:H316"/>
    <mergeCell ref="I313:I314"/>
    <mergeCell ref="I240:I241"/>
    <mergeCell ref="I207:I208"/>
    <mergeCell ref="I276:I280"/>
    <mergeCell ref="I274:I275"/>
    <mergeCell ref="I233:I234"/>
    <mergeCell ref="B308:B312"/>
    <mergeCell ref="C308:C312"/>
    <mergeCell ref="D308:D312"/>
    <mergeCell ref="E308:E312"/>
    <mergeCell ref="D245:D246"/>
    <mergeCell ref="B293:B297"/>
    <mergeCell ref="C281:C282"/>
    <mergeCell ref="C262:C263"/>
    <mergeCell ref="B207:B208"/>
    <mergeCell ref="B221:B223"/>
    <mergeCell ref="B214:B215"/>
    <mergeCell ref="B233:B234"/>
    <mergeCell ref="C221:C223"/>
    <mergeCell ref="D274:D275"/>
    <mergeCell ref="E283:E285"/>
    <mergeCell ref="D315:D316"/>
    <mergeCell ref="F264:F270"/>
    <mergeCell ref="F262:F263"/>
    <mergeCell ref="I281:I282"/>
    <mergeCell ref="H228:H232"/>
    <mergeCell ref="G283:G285"/>
    <mergeCell ref="G276:G280"/>
    <mergeCell ref="G281:G282"/>
    <mergeCell ref="D301:D305"/>
    <mergeCell ref="E301:E305"/>
    <mergeCell ref="B15:B16"/>
    <mergeCell ref="E21:E23"/>
    <mergeCell ref="B48:B49"/>
    <mergeCell ref="C233:C234"/>
    <mergeCell ref="C228:C232"/>
    <mergeCell ref="C248:C249"/>
    <mergeCell ref="C207:C208"/>
    <mergeCell ref="C245:C246"/>
    <mergeCell ref="B256:B259"/>
    <mergeCell ref="C256:C259"/>
    <mergeCell ref="B276:B280"/>
    <mergeCell ref="C276:C280"/>
    <mergeCell ref="C46:C47"/>
    <mergeCell ref="D46:D47"/>
    <mergeCell ref="A118:A119"/>
    <mergeCell ref="A120:A121"/>
    <mergeCell ref="A179:A180"/>
    <mergeCell ref="B200:B201"/>
    <mergeCell ref="D271:D272"/>
    <mergeCell ref="D264:D270"/>
    <mergeCell ref="C260:C261"/>
    <mergeCell ref="D260:D261"/>
    <mergeCell ref="A122:A124"/>
    <mergeCell ref="C159:C163"/>
    <mergeCell ref="D233:D234"/>
    <mergeCell ref="D248:D249"/>
    <mergeCell ref="D170:D174"/>
    <mergeCell ref="D177:D178"/>
    <mergeCell ref="C139:C141"/>
    <mergeCell ref="D91:D93"/>
    <mergeCell ref="B54:B56"/>
    <mergeCell ref="A106:A107"/>
    <mergeCell ref="G31:G35"/>
    <mergeCell ref="H31:H35"/>
    <mergeCell ref="H41:H45"/>
    <mergeCell ref="H12:H14"/>
    <mergeCell ref="G12:G14"/>
    <mergeCell ref="F17:F19"/>
    <mergeCell ref="D12:D14"/>
    <mergeCell ref="E12:E14"/>
    <mergeCell ref="F12:F14"/>
    <mergeCell ref="C15:C16"/>
    <mergeCell ref="D15:D16"/>
    <mergeCell ref="E15:E16"/>
    <mergeCell ref="D17:D19"/>
    <mergeCell ref="E17:E19"/>
    <mergeCell ref="C21:C23"/>
    <mergeCell ref="G28:G29"/>
    <mergeCell ref="G41:G45"/>
    <mergeCell ref="H15:H16"/>
    <mergeCell ref="C38:C40"/>
    <mergeCell ref="D38:D40"/>
    <mergeCell ref="E38:E40"/>
    <mergeCell ref="E28:E29"/>
    <mergeCell ref="F28:F29"/>
    <mergeCell ref="D21:D23"/>
    <mergeCell ref="F25:F27"/>
    <mergeCell ref="E25:E27"/>
    <mergeCell ref="D25:D27"/>
    <mergeCell ref="C25:C27"/>
    <mergeCell ref="C17:C19"/>
    <mergeCell ref="B25:B27"/>
    <mergeCell ref="E177:E178"/>
    <mergeCell ref="F122:F124"/>
    <mergeCell ref="E122:E124"/>
    <mergeCell ref="D139:D141"/>
    <mergeCell ref="E139:E141"/>
    <mergeCell ref="F139:F141"/>
    <mergeCell ref="E64:E66"/>
    <mergeCell ref="F64:F66"/>
    <mergeCell ref="E67:E73"/>
    <mergeCell ref="C67:C73"/>
    <mergeCell ref="F38:F40"/>
    <mergeCell ref="E52:E53"/>
    <mergeCell ref="B52:B53"/>
    <mergeCell ref="B91:B93"/>
    <mergeCell ref="C91:C93"/>
    <mergeCell ref="E31:E35"/>
    <mergeCell ref="F31:F35"/>
    <mergeCell ref="B96:B97"/>
    <mergeCell ref="D76:D78"/>
    <mergeCell ref="C132:C136"/>
    <mergeCell ref="B137:B138"/>
    <mergeCell ref="A166:I166"/>
    <mergeCell ref="C54:C56"/>
    <mergeCell ref="C98:C100"/>
    <mergeCell ref="E76:E78"/>
    <mergeCell ref="F106:F107"/>
    <mergeCell ref="E101:E105"/>
    <mergeCell ref="F101:F105"/>
    <mergeCell ref="F130:F131"/>
    <mergeCell ref="B74:B75"/>
    <mergeCell ref="C130:C131"/>
    <mergeCell ref="A21:A23"/>
    <mergeCell ref="A28:A29"/>
    <mergeCell ref="A25:A27"/>
    <mergeCell ref="D62:D63"/>
    <mergeCell ref="E62:E63"/>
    <mergeCell ref="F52:F53"/>
    <mergeCell ref="F137:F138"/>
    <mergeCell ref="F147:F148"/>
    <mergeCell ref="B159:B163"/>
    <mergeCell ref="E57:E61"/>
    <mergeCell ref="A91:A93"/>
    <mergeCell ref="F91:F93"/>
    <mergeCell ref="C94:C95"/>
    <mergeCell ref="B170:B174"/>
    <mergeCell ref="E152:E156"/>
    <mergeCell ref="A54:A56"/>
    <mergeCell ref="B17:B19"/>
    <mergeCell ref="F21:F23"/>
    <mergeCell ref="B28:B29"/>
    <mergeCell ref="C28:C29"/>
    <mergeCell ref="D28:D29"/>
    <mergeCell ref="C48:C49"/>
    <mergeCell ref="D48:D49"/>
    <mergeCell ref="B21:B23"/>
    <mergeCell ref="B31:B35"/>
    <mergeCell ref="E91:E93"/>
    <mergeCell ref="D147:D148"/>
    <mergeCell ref="E159:E163"/>
    <mergeCell ref="B94:B95"/>
    <mergeCell ref="D164:D165"/>
    <mergeCell ref="C64:C66"/>
    <mergeCell ref="E106:E107"/>
    <mergeCell ref="B177:B178"/>
    <mergeCell ref="D200:D201"/>
    <mergeCell ref="D159:D163"/>
    <mergeCell ref="D193:D194"/>
    <mergeCell ref="A209:A212"/>
    <mergeCell ref="D221:D223"/>
    <mergeCell ref="D98:D100"/>
    <mergeCell ref="C179:C180"/>
    <mergeCell ref="C170:C174"/>
    <mergeCell ref="D181:D185"/>
    <mergeCell ref="A96:A97"/>
    <mergeCell ref="A101:A105"/>
    <mergeCell ref="B101:B105"/>
    <mergeCell ref="B202:B206"/>
    <mergeCell ref="A170:A174"/>
    <mergeCell ref="C175:C176"/>
    <mergeCell ref="A139:A141"/>
    <mergeCell ref="B139:B141"/>
    <mergeCell ref="B157:B158"/>
    <mergeCell ref="B152:B156"/>
    <mergeCell ref="B186:B187"/>
    <mergeCell ref="C137:C138"/>
    <mergeCell ref="A181:A185"/>
    <mergeCell ref="B193:B194"/>
    <mergeCell ref="B147:B148"/>
    <mergeCell ref="C157:C158"/>
    <mergeCell ref="D157:D158"/>
    <mergeCell ref="D152:D156"/>
    <mergeCell ref="D142:D146"/>
    <mergeCell ref="C122:C124"/>
    <mergeCell ref="D122:D124"/>
    <mergeCell ref="B179:B180"/>
    <mergeCell ref="B132:B136"/>
    <mergeCell ref="E98:E100"/>
    <mergeCell ref="A228:A232"/>
    <mergeCell ref="A233:A234"/>
    <mergeCell ref="D188:D192"/>
    <mergeCell ref="G152:G156"/>
    <mergeCell ref="H152:H156"/>
    <mergeCell ref="G157:G158"/>
    <mergeCell ref="I152:I156"/>
    <mergeCell ref="I142:I146"/>
    <mergeCell ref="H157:H158"/>
    <mergeCell ref="H147:H148"/>
    <mergeCell ref="F250:F255"/>
    <mergeCell ref="B209:B212"/>
    <mergeCell ref="C209:C212"/>
    <mergeCell ref="G57:G61"/>
    <mergeCell ref="C74:C75"/>
    <mergeCell ref="H57:H61"/>
    <mergeCell ref="A79:A80"/>
    <mergeCell ref="A74:A75"/>
    <mergeCell ref="B62:B63"/>
    <mergeCell ref="C62:C63"/>
    <mergeCell ref="B57:B61"/>
    <mergeCell ref="A76:A78"/>
    <mergeCell ref="B76:B78"/>
    <mergeCell ref="C76:C78"/>
    <mergeCell ref="D186:D187"/>
    <mergeCell ref="F209:F212"/>
    <mergeCell ref="F235:F239"/>
    <mergeCell ref="A167:A169"/>
    <mergeCell ref="B167:B169"/>
    <mergeCell ref="C167:C169"/>
    <mergeCell ref="A175:A176"/>
    <mergeCell ref="A57:A61"/>
    <mergeCell ref="A67:A73"/>
    <mergeCell ref="A94:A95"/>
    <mergeCell ref="A111:A117"/>
    <mergeCell ref="A276:A280"/>
    <mergeCell ref="A281:A282"/>
    <mergeCell ref="A245:A246"/>
    <mergeCell ref="A248:A249"/>
    <mergeCell ref="A260:A261"/>
    <mergeCell ref="A262:A263"/>
    <mergeCell ref="A271:A272"/>
    <mergeCell ref="A177:A178"/>
    <mergeCell ref="A207:A208"/>
    <mergeCell ref="A214:A215"/>
    <mergeCell ref="A274:A275"/>
    <mergeCell ref="A308:A312"/>
    <mergeCell ref="A98:A100"/>
    <mergeCell ref="A62:A63"/>
    <mergeCell ref="A264:A270"/>
    <mergeCell ref="A202:A206"/>
    <mergeCell ref="A125:A129"/>
    <mergeCell ref="A137:A138"/>
    <mergeCell ref="A195:A199"/>
    <mergeCell ref="A200:A201"/>
    <mergeCell ref="A283:A285"/>
    <mergeCell ref="A256:A259"/>
    <mergeCell ref="A240:A244"/>
    <mergeCell ref="B120:B121"/>
    <mergeCell ref="B122:B124"/>
    <mergeCell ref="I41:I45"/>
    <mergeCell ref="I57:I61"/>
    <mergeCell ref="H67:H71"/>
    <mergeCell ref="I67:I71"/>
    <mergeCell ref="F67:F73"/>
    <mergeCell ref="C79:C80"/>
    <mergeCell ref="D79:D80"/>
    <mergeCell ref="E79:E80"/>
    <mergeCell ref="F74:F75"/>
    <mergeCell ref="A38:A40"/>
    <mergeCell ref="B38:B40"/>
    <mergeCell ref="C118:C119"/>
    <mergeCell ref="H79:H80"/>
    <mergeCell ref="G79:G80"/>
    <mergeCell ref="E118:E119"/>
    <mergeCell ref="F118:F119"/>
    <mergeCell ref="G62:G63"/>
    <mergeCell ref="G48:G49"/>
    <mergeCell ref="C108:C110"/>
    <mergeCell ref="D108:D110"/>
    <mergeCell ref="A64:A66"/>
    <mergeCell ref="B64:B66"/>
    <mergeCell ref="B118:B119"/>
    <mergeCell ref="E50:E51"/>
    <mergeCell ref="B67:B73"/>
    <mergeCell ref="F76:F78"/>
    <mergeCell ref="H120:H121"/>
    <mergeCell ref="F50:F51"/>
    <mergeCell ref="B125:B129"/>
    <mergeCell ref="C125:C129"/>
    <mergeCell ref="C57:C61"/>
    <mergeCell ref="D57:D61"/>
    <mergeCell ref="D54:D56"/>
    <mergeCell ref="E54:E56"/>
    <mergeCell ref="F54:F56"/>
    <mergeCell ref="A359:A363"/>
    <mergeCell ref="A186:A187"/>
    <mergeCell ref="A188:A192"/>
    <mergeCell ref="A193:A194"/>
    <mergeCell ref="C188:C192"/>
    <mergeCell ref="C164:C165"/>
    <mergeCell ref="B164:B165"/>
    <mergeCell ref="B175:B176"/>
    <mergeCell ref="B142:B146"/>
    <mergeCell ref="C142:C146"/>
    <mergeCell ref="A130:A131"/>
    <mergeCell ref="A132:A136"/>
    <mergeCell ref="A159:A163"/>
    <mergeCell ref="A164:A165"/>
    <mergeCell ref="A152:A156"/>
    <mergeCell ref="A157:A158"/>
    <mergeCell ref="A142:A146"/>
    <mergeCell ref="A147:A148"/>
    <mergeCell ref="E94:E95"/>
    <mergeCell ref="B111:B117"/>
    <mergeCell ref="A337:A338"/>
    <mergeCell ref="C301:C305"/>
    <mergeCell ref="C287:C289"/>
    <mergeCell ref="B373:B374"/>
    <mergeCell ref="A315:A316"/>
    <mergeCell ref="A317:A319"/>
    <mergeCell ref="A321:A322"/>
    <mergeCell ref="B321:B322"/>
    <mergeCell ref="B313:B314"/>
    <mergeCell ref="B317:B319"/>
    <mergeCell ref="C317:C319"/>
    <mergeCell ref="B195:B199"/>
    <mergeCell ref="A339:A340"/>
    <mergeCell ref="A293:A297"/>
    <mergeCell ref="A298:A299"/>
    <mergeCell ref="A301:A305"/>
    <mergeCell ref="C200:C201"/>
    <mergeCell ref="B325:B329"/>
    <mergeCell ref="C325:C329"/>
    <mergeCell ref="C330:C331"/>
    <mergeCell ref="B330:B331"/>
    <mergeCell ref="B337:B338"/>
    <mergeCell ref="B281:B282"/>
    <mergeCell ref="C274:C275"/>
    <mergeCell ref="A325:A329"/>
    <mergeCell ref="A330:A331"/>
    <mergeCell ref="A344:A345"/>
    <mergeCell ref="C214:C215"/>
    <mergeCell ref="B240:B244"/>
    <mergeCell ref="A341:A343"/>
    <mergeCell ref="B341:B343"/>
    <mergeCell ref="C341:C343"/>
    <mergeCell ref="B377:B378"/>
    <mergeCell ref="C356:C357"/>
    <mergeCell ref="A366:A367"/>
    <mergeCell ref="A373:A374"/>
    <mergeCell ref="A375:A376"/>
    <mergeCell ref="A377:A378"/>
    <mergeCell ref="A354:A355"/>
    <mergeCell ref="A356:A357"/>
    <mergeCell ref="B379:B381"/>
    <mergeCell ref="C379:C381"/>
    <mergeCell ref="D379:D381"/>
    <mergeCell ref="E379:E381"/>
    <mergeCell ref="C373:C374"/>
    <mergeCell ref="D373:D374"/>
    <mergeCell ref="E373:E374"/>
    <mergeCell ref="C382:C383"/>
    <mergeCell ref="B356:B357"/>
    <mergeCell ref="B364:B365"/>
    <mergeCell ref="B366:B367"/>
    <mergeCell ref="A368:A370"/>
    <mergeCell ref="B368:B370"/>
    <mergeCell ref="A379:A381"/>
    <mergeCell ref="A386:A387"/>
    <mergeCell ref="B384:B385"/>
    <mergeCell ref="A384:A385"/>
    <mergeCell ref="D396:D397"/>
    <mergeCell ref="E396:E397"/>
    <mergeCell ref="F396:F397"/>
    <mergeCell ref="C384:C385"/>
    <mergeCell ref="D384:D385"/>
    <mergeCell ref="E384:E385"/>
    <mergeCell ref="C394:C395"/>
    <mergeCell ref="D394:D395"/>
    <mergeCell ref="E394:E395"/>
    <mergeCell ref="F394:F395"/>
    <mergeCell ref="C386:C387"/>
    <mergeCell ref="D386:D387"/>
    <mergeCell ref="E386:E387"/>
    <mergeCell ref="F386:F387"/>
    <mergeCell ref="C392:C393"/>
    <mergeCell ref="D392:D393"/>
    <mergeCell ref="E392:E393"/>
    <mergeCell ref="F392:F393"/>
    <mergeCell ref="C396:C397"/>
    <mergeCell ref="F384:F385"/>
    <mergeCell ref="B396:B397"/>
    <mergeCell ref="E330:E331"/>
    <mergeCell ref="D337:D338"/>
    <mergeCell ref="D325:D329"/>
    <mergeCell ref="C321:C322"/>
    <mergeCell ref="D321:D322"/>
    <mergeCell ref="E321:E322"/>
    <mergeCell ref="E337:E338"/>
    <mergeCell ref="E344:E345"/>
    <mergeCell ref="E325:E329"/>
    <mergeCell ref="D344:D345"/>
    <mergeCell ref="D339:D340"/>
    <mergeCell ref="E339:E340"/>
    <mergeCell ref="D371:D372"/>
    <mergeCell ref="E371:E372"/>
    <mergeCell ref="E359:E363"/>
    <mergeCell ref="D356:D357"/>
    <mergeCell ref="F339:F340"/>
    <mergeCell ref="C354:C355"/>
    <mergeCell ref="F321:F322"/>
    <mergeCell ref="F344:F345"/>
    <mergeCell ref="C337:C338"/>
    <mergeCell ref="F332:F336"/>
    <mergeCell ref="D341:D343"/>
    <mergeCell ref="E341:E343"/>
    <mergeCell ref="F341:F343"/>
    <mergeCell ref="E193:E194"/>
    <mergeCell ref="E188:E192"/>
    <mergeCell ref="C193:C194"/>
    <mergeCell ref="E276:E280"/>
    <mergeCell ref="E274:E275"/>
    <mergeCell ref="C264:C270"/>
    <mergeCell ref="E256:E259"/>
    <mergeCell ref="B260:B261"/>
    <mergeCell ref="D256:D259"/>
    <mergeCell ref="C283:C285"/>
    <mergeCell ref="B283:B285"/>
    <mergeCell ref="B228:B232"/>
    <mergeCell ref="C240:C244"/>
    <mergeCell ref="C195:C199"/>
    <mergeCell ref="E233:E234"/>
    <mergeCell ref="D283:D285"/>
    <mergeCell ref="E264:E270"/>
    <mergeCell ref="E228:E232"/>
    <mergeCell ref="E250:E255"/>
    <mergeCell ref="D276:D280"/>
    <mergeCell ref="B264:B270"/>
    <mergeCell ref="B262:B263"/>
    <mergeCell ref="B271:B272"/>
    <mergeCell ref="D262:D263"/>
    <mergeCell ref="C202:C206"/>
    <mergeCell ref="D207:D208"/>
    <mergeCell ref="D202:D206"/>
    <mergeCell ref="E262:E263"/>
    <mergeCell ref="E235:E239"/>
    <mergeCell ref="B188:B192"/>
    <mergeCell ref="D214:D215"/>
    <mergeCell ref="A1:I1"/>
    <mergeCell ref="A2:I2"/>
    <mergeCell ref="A3:I3"/>
    <mergeCell ref="I12:I14"/>
    <mergeCell ref="G235:G236"/>
    <mergeCell ref="H235:H236"/>
    <mergeCell ref="I235:I236"/>
    <mergeCell ref="F120:F121"/>
    <mergeCell ref="F207:F208"/>
    <mergeCell ref="E214:E215"/>
    <mergeCell ref="G164:G165"/>
    <mergeCell ref="G159:G163"/>
    <mergeCell ref="G175:G176"/>
    <mergeCell ref="G170:G174"/>
    <mergeCell ref="E207:E208"/>
    <mergeCell ref="E147:E148"/>
    <mergeCell ref="C271:C272"/>
    <mergeCell ref="D5:D6"/>
    <mergeCell ref="E5:F5"/>
    <mergeCell ref="G5:I5"/>
    <mergeCell ref="A12:A14"/>
    <mergeCell ref="A15:A16"/>
    <mergeCell ref="A17:A19"/>
    <mergeCell ref="A41:A45"/>
    <mergeCell ref="A5:A6"/>
    <mergeCell ref="B5:B6"/>
    <mergeCell ref="C5:C6"/>
    <mergeCell ref="A46:A47"/>
    <mergeCell ref="A48:A49"/>
    <mergeCell ref="A52:A53"/>
    <mergeCell ref="G15:G16"/>
    <mergeCell ref="B130:B131"/>
    <mergeCell ref="A8:I8"/>
    <mergeCell ref="I15:I16"/>
    <mergeCell ref="E157:E158"/>
    <mergeCell ref="F94:F95"/>
    <mergeCell ref="E125:E129"/>
    <mergeCell ref="F125:F129"/>
    <mergeCell ref="E130:E131"/>
    <mergeCell ref="D137:D138"/>
    <mergeCell ref="E137:E138"/>
    <mergeCell ref="F181:F185"/>
    <mergeCell ref="F159:F163"/>
    <mergeCell ref="F164:F165"/>
    <mergeCell ref="F177:F178"/>
    <mergeCell ref="C152:C156"/>
    <mergeCell ref="C147:C148"/>
    <mergeCell ref="E167:E169"/>
    <mergeCell ref="F167:F169"/>
    <mergeCell ref="D167:D169"/>
    <mergeCell ref="F79:F80"/>
    <mergeCell ref="I50:I51"/>
    <mergeCell ref="G94:G95"/>
    <mergeCell ref="H94:H95"/>
    <mergeCell ref="I94:I95"/>
    <mergeCell ref="G52:G53"/>
    <mergeCell ref="I31:I35"/>
    <mergeCell ref="I74:I75"/>
    <mergeCell ref="H74:H75"/>
    <mergeCell ref="G120:G121"/>
    <mergeCell ref="I52:I53"/>
    <mergeCell ref="B108:B110"/>
    <mergeCell ref="A108:A110"/>
    <mergeCell ref="I79:I80"/>
    <mergeCell ref="A410:F413"/>
    <mergeCell ref="G298:G299"/>
    <mergeCell ref="H298:H299"/>
    <mergeCell ref="I298:I299"/>
    <mergeCell ref="G36:G37"/>
    <mergeCell ref="H36:H37"/>
    <mergeCell ref="I36:I37"/>
    <mergeCell ref="G46:G47"/>
    <mergeCell ref="H46:H47"/>
    <mergeCell ref="I46:I47"/>
    <mergeCell ref="C52:C53"/>
    <mergeCell ref="D52:D53"/>
    <mergeCell ref="F359:F363"/>
    <mergeCell ref="H48:H49"/>
    <mergeCell ref="I48:I49"/>
    <mergeCell ref="C375:C376"/>
    <mergeCell ref="C315:C316"/>
    <mergeCell ref="D382:D383"/>
    <mergeCell ref="E382:E383"/>
    <mergeCell ref="F382:F383"/>
    <mergeCell ref="D377:D378"/>
    <mergeCell ref="E377:E378"/>
    <mergeCell ref="F377:F378"/>
    <mergeCell ref="C366:C367"/>
    <mergeCell ref="D366:D367"/>
    <mergeCell ref="E366:E367"/>
    <mergeCell ref="F366:F367"/>
    <mergeCell ref="A364:A365"/>
    <mergeCell ref="B344:B345"/>
    <mergeCell ref="C364:C365"/>
    <mergeCell ref="C344:C345"/>
    <mergeCell ref="D364:D365"/>
    <mergeCell ref="E375:E376"/>
    <mergeCell ref="G359:G363"/>
    <mergeCell ref="C351:C353"/>
    <mergeCell ref="D351:D353"/>
    <mergeCell ref="E351:E353"/>
    <mergeCell ref="G368:G369"/>
    <mergeCell ref="F351:F353"/>
    <mergeCell ref="F371:F372"/>
    <mergeCell ref="F364:F365"/>
    <mergeCell ref="D354:D355"/>
    <mergeCell ref="E354:E355"/>
    <mergeCell ref="B359:B363"/>
    <mergeCell ref="C359:C363"/>
    <mergeCell ref="D359:D363"/>
    <mergeCell ref="E364:E365"/>
    <mergeCell ref="B371:B372"/>
    <mergeCell ref="C371:C372"/>
    <mergeCell ref="B354:B355"/>
    <mergeCell ref="E356:E357"/>
    <mergeCell ref="B351:B353"/>
    <mergeCell ref="G366:G367"/>
    <mergeCell ref="F373:F374"/>
    <mergeCell ref="F375:F376"/>
    <mergeCell ref="C368:C370"/>
    <mergeCell ref="D368:D370"/>
    <mergeCell ref="E368:E370"/>
    <mergeCell ref="F368:F370"/>
    <mergeCell ref="B375:B376"/>
    <mergeCell ref="I157:I158"/>
    <mergeCell ref="I147:I148"/>
    <mergeCell ref="F276:F280"/>
    <mergeCell ref="F281:F282"/>
    <mergeCell ref="F256:F259"/>
    <mergeCell ref="E164:E165"/>
    <mergeCell ref="H245:H246"/>
    <mergeCell ref="H248:H249"/>
    <mergeCell ref="H240:H241"/>
    <mergeCell ref="H271:H272"/>
    <mergeCell ref="H373:H374"/>
    <mergeCell ref="H132:H136"/>
    <mergeCell ref="G137:G138"/>
    <mergeCell ref="H137:H138"/>
    <mergeCell ref="G337:G338"/>
    <mergeCell ref="H337:H338"/>
    <mergeCell ref="E287:E289"/>
    <mergeCell ref="F287:F289"/>
    <mergeCell ref="F313:F314"/>
    <mergeCell ref="G181:G185"/>
    <mergeCell ref="G186:G187"/>
    <mergeCell ref="H274:H275"/>
    <mergeCell ref="H170:H174"/>
    <mergeCell ref="F306:F307"/>
    <mergeCell ref="F200:F201"/>
    <mergeCell ref="F202:F206"/>
    <mergeCell ref="F186:F187"/>
    <mergeCell ref="F179:F180"/>
    <mergeCell ref="H202:H206"/>
    <mergeCell ref="H233:H234"/>
    <mergeCell ref="F330:F331"/>
    <mergeCell ref="F317:F319"/>
    <mergeCell ref="D281:D282"/>
    <mergeCell ref="D298:D299"/>
    <mergeCell ref="G111:G116"/>
    <mergeCell ref="H111:H116"/>
    <mergeCell ref="F96:F97"/>
    <mergeCell ref="I125:I129"/>
    <mergeCell ref="G118:G119"/>
    <mergeCell ref="C298:C299"/>
    <mergeCell ref="E260:E261"/>
    <mergeCell ref="E245:E246"/>
    <mergeCell ref="D287:D289"/>
    <mergeCell ref="D209:D212"/>
    <mergeCell ref="G382:G383"/>
    <mergeCell ref="H62:H63"/>
    <mergeCell ref="I62:I63"/>
    <mergeCell ref="I130:I131"/>
    <mergeCell ref="G132:G136"/>
    <mergeCell ref="I120:I121"/>
    <mergeCell ref="I118:I119"/>
    <mergeCell ref="I106:I107"/>
    <mergeCell ref="I111:I116"/>
    <mergeCell ref="I101:I105"/>
    <mergeCell ref="I96:I97"/>
    <mergeCell ref="I382:I383"/>
    <mergeCell ref="E142:E146"/>
    <mergeCell ref="F142:F146"/>
    <mergeCell ref="F157:F158"/>
    <mergeCell ref="F152:F156"/>
    <mergeCell ref="F170:F174"/>
    <mergeCell ref="G147:G148"/>
    <mergeCell ref="I137:I138"/>
    <mergeCell ref="I164:I165"/>
    <mergeCell ref="C120:C121"/>
    <mergeCell ref="D106:D107"/>
    <mergeCell ref="D120:D121"/>
    <mergeCell ref="D96:D97"/>
    <mergeCell ref="H118:H119"/>
    <mergeCell ref="H125:H129"/>
    <mergeCell ref="G106:G107"/>
    <mergeCell ref="H106:H107"/>
    <mergeCell ref="G101:G105"/>
    <mergeCell ref="H101:H105"/>
    <mergeCell ref="H96:H97"/>
    <mergeCell ref="G96:G97"/>
    <mergeCell ref="I132:I136"/>
    <mergeCell ref="G130:G131"/>
    <mergeCell ref="H130:H131"/>
    <mergeCell ref="D111:D117"/>
    <mergeCell ref="E111:E116"/>
    <mergeCell ref="F111:F116"/>
    <mergeCell ref="D118:D119"/>
    <mergeCell ref="E132:E136"/>
    <mergeCell ref="F132:F136"/>
    <mergeCell ref="C111:C117"/>
    <mergeCell ref="E120:E121"/>
    <mergeCell ref="H52:H53"/>
    <mergeCell ref="G67:G71"/>
    <mergeCell ref="G74:G75"/>
    <mergeCell ref="E209:E212"/>
    <mergeCell ref="E200:E201"/>
    <mergeCell ref="F188:F192"/>
    <mergeCell ref="F195:F199"/>
    <mergeCell ref="G50:G51"/>
    <mergeCell ref="H50:H51"/>
    <mergeCell ref="F308:F312"/>
    <mergeCell ref="E298:E299"/>
    <mergeCell ref="E306:E307"/>
    <mergeCell ref="F248:F249"/>
    <mergeCell ref="F271:F272"/>
    <mergeCell ref="F214:F215"/>
    <mergeCell ref="F216:F218"/>
    <mergeCell ref="F240:F244"/>
    <mergeCell ref="F175:F176"/>
    <mergeCell ref="E108:E110"/>
    <mergeCell ref="F108:F110"/>
    <mergeCell ref="H164:H165"/>
    <mergeCell ref="F245:F246"/>
    <mergeCell ref="E195:E199"/>
    <mergeCell ref="F228:F232"/>
    <mergeCell ref="G250:G252"/>
    <mergeCell ref="F283:F285"/>
    <mergeCell ref="F260:F261"/>
    <mergeCell ref="E271:E272"/>
    <mergeCell ref="H262:H263"/>
    <mergeCell ref="F193:F194"/>
    <mergeCell ref="E186:E187"/>
    <mergeCell ref="F233:F234"/>
    <mergeCell ref="A418:I418"/>
    <mergeCell ref="I384:I385"/>
    <mergeCell ref="A216:A218"/>
    <mergeCell ref="B216:B218"/>
    <mergeCell ref="C216:C218"/>
    <mergeCell ref="D216:D218"/>
    <mergeCell ref="I332:I335"/>
    <mergeCell ref="H325:H329"/>
    <mergeCell ref="I337:I338"/>
    <mergeCell ref="A414:I414"/>
    <mergeCell ref="A415:I415"/>
    <mergeCell ref="G392:G393"/>
    <mergeCell ref="H392:H393"/>
    <mergeCell ref="I392:I393"/>
    <mergeCell ref="G317:G319"/>
    <mergeCell ref="H317:H319"/>
    <mergeCell ref="I317:I319"/>
    <mergeCell ref="I321:I322"/>
    <mergeCell ref="H382:H383"/>
    <mergeCell ref="H379:H380"/>
    <mergeCell ref="I379:I380"/>
    <mergeCell ref="G379:G380"/>
    <mergeCell ref="H386:H387"/>
    <mergeCell ref="I386:I387"/>
    <mergeCell ref="E293:E297"/>
    <mergeCell ref="E281:E282"/>
    <mergeCell ref="H366:H367"/>
    <mergeCell ref="A287:A289"/>
    <mergeCell ref="G386:G387"/>
    <mergeCell ref="F298:F299"/>
    <mergeCell ref="F301:F305"/>
    <mergeCell ref="H321:H322"/>
    <mergeCell ref="A417:I417"/>
    <mergeCell ref="G375:G376"/>
    <mergeCell ref="I389:I390"/>
    <mergeCell ref="B306:B307"/>
    <mergeCell ref="C306:C307"/>
    <mergeCell ref="E313:E314"/>
    <mergeCell ref="F325:F329"/>
    <mergeCell ref="F337:F338"/>
    <mergeCell ref="C313:C314"/>
    <mergeCell ref="E315:E316"/>
    <mergeCell ref="F315:F316"/>
    <mergeCell ref="D330:D331"/>
    <mergeCell ref="B315:B316"/>
    <mergeCell ref="B298:B299"/>
    <mergeCell ref="E317:E319"/>
    <mergeCell ref="C293:C297"/>
    <mergeCell ref="D293:D297"/>
    <mergeCell ref="G373:G374"/>
    <mergeCell ref="I359:I363"/>
    <mergeCell ref="I373:I374"/>
    <mergeCell ref="G389:G390"/>
    <mergeCell ref="G371:G372"/>
    <mergeCell ref="G339:G340"/>
    <mergeCell ref="G341:G342"/>
    <mergeCell ref="G364:G365"/>
    <mergeCell ref="G321:G322"/>
    <mergeCell ref="H389:H390"/>
    <mergeCell ref="H375:H376"/>
    <mergeCell ref="H359:H363"/>
    <mergeCell ref="I366:I367"/>
    <mergeCell ref="D317:D319"/>
    <mergeCell ref="D375:D376"/>
  </mergeCells>
  <hyperlinks>
    <hyperlink ref="B293" r:id="rId1" display="consultantplus://offline/ref=4D5A3643E40CC6DD2B6EFE298F2ACDA9F785B454396F5C7E29B0682957A23C10EC1680831A3B3B43529CDA5B276803K"/>
  </hyperlinks>
  <printOptions horizontalCentered="1"/>
  <pageMargins left="0.70866141732283472" right="0" top="0.15748031496062992" bottom="0.39370078740157483" header="0.31496062992125984" footer="0.31496062992125984"/>
  <pageSetup paperSize="9" scale="4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tabSelected="1" view="pageBreakPreview" topLeftCell="A19" zoomScale="60" zoomScaleNormal="100" workbookViewId="0">
      <selection activeCell="A28" sqref="A28:A34"/>
    </sheetView>
  </sheetViews>
  <sheetFormatPr defaultRowHeight="15" x14ac:dyDescent="0.25"/>
  <cols>
    <col min="1" max="1" width="24" customWidth="1"/>
    <col min="2" max="2" width="14.5703125" customWidth="1"/>
    <col min="3" max="3" width="22.85546875" customWidth="1"/>
    <col min="4" max="4" width="11.85546875" customWidth="1"/>
    <col min="5" max="5" width="11.5703125" customWidth="1"/>
    <col min="6" max="6" width="12.7109375" customWidth="1"/>
    <col min="7" max="7" width="16.28515625" customWidth="1"/>
  </cols>
  <sheetData>
    <row r="1" spans="1:7" ht="54.75" customHeight="1" thickBot="1" x14ac:dyDescent="0.3">
      <c r="A1" s="300" t="s">
        <v>135</v>
      </c>
      <c r="B1" s="300" t="s">
        <v>2</v>
      </c>
      <c r="C1" s="300" t="s">
        <v>136</v>
      </c>
      <c r="D1" s="300" t="s">
        <v>137</v>
      </c>
      <c r="E1" s="300" t="s">
        <v>138</v>
      </c>
      <c r="F1" s="302" t="s">
        <v>139</v>
      </c>
      <c r="G1" s="303"/>
    </row>
    <row r="2" spans="1:7" ht="45.75" thickBot="1" x14ac:dyDescent="0.3">
      <c r="A2" s="301"/>
      <c r="B2" s="301"/>
      <c r="C2" s="301"/>
      <c r="D2" s="301"/>
      <c r="E2" s="301"/>
      <c r="F2" s="22" t="s">
        <v>140</v>
      </c>
      <c r="G2" s="22" t="s">
        <v>141</v>
      </c>
    </row>
    <row r="3" spans="1:7" ht="15.75" thickBot="1" x14ac:dyDescent="0.3">
      <c r="A3" s="23">
        <v>1</v>
      </c>
      <c r="B3" s="22">
        <v>2</v>
      </c>
      <c r="C3" s="22">
        <v>3</v>
      </c>
      <c r="D3" s="22">
        <v>4</v>
      </c>
      <c r="E3" s="22">
        <v>5</v>
      </c>
      <c r="F3" s="22">
        <v>6</v>
      </c>
      <c r="G3" s="22">
        <v>7</v>
      </c>
    </row>
    <row r="4" spans="1:7" ht="45" customHeight="1" thickBot="1" x14ac:dyDescent="0.3">
      <c r="A4" s="304" t="s">
        <v>9</v>
      </c>
      <c r="B4" s="307" t="s">
        <v>142</v>
      </c>
      <c r="C4" s="26" t="s">
        <v>143</v>
      </c>
      <c r="D4" s="310">
        <v>44562</v>
      </c>
      <c r="E4" s="310">
        <v>44926</v>
      </c>
      <c r="F4" s="29" t="s">
        <v>12</v>
      </c>
      <c r="G4" s="30">
        <v>2841697.7</v>
      </c>
    </row>
    <row r="5" spans="1:7" ht="45" customHeight="1" thickBot="1" x14ac:dyDescent="0.3">
      <c r="A5" s="305"/>
      <c r="B5" s="308"/>
      <c r="C5" s="26" t="s">
        <v>144</v>
      </c>
      <c r="D5" s="311"/>
      <c r="E5" s="311"/>
      <c r="F5" s="29" t="s">
        <v>13</v>
      </c>
      <c r="G5" s="22" t="s">
        <v>74</v>
      </c>
    </row>
    <row r="6" spans="1:7" ht="15.75" thickBot="1" x14ac:dyDescent="0.3">
      <c r="A6" s="305"/>
      <c r="B6" s="308"/>
      <c r="C6" s="27"/>
      <c r="D6" s="311"/>
      <c r="E6" s="311"/>
      <c r="F6" s="29" t="s">
        <v>14</v>
      </c>
      <c r="G6" s="30">
        <v>2454402.2999999998</v>
      </c>
    </row>
    <row r="7" spans="1:7" ht="15.75" thickBot="1" x14ac:dyDescent="0.3">
      <c r="A7" s="305"/>
      <c r="B7" s="308"/>
      <c r="C7" s="27"/>
      <c r="D7" s="311"/>
      <c r="E7" s="311"/>
      <c r="F7" s="29" t="s">
        <v>15</v>
      </c>
      <c r="G7" s="30">
        <v>387295.4</v>
      </c>
    </row>
    <row r="8" spans="1:7" ht="15.75" thickBot="1" x14ac:dyDescent="0.3">
      <c r="A8" s="306"/>
      <c r="B8" s="309"/>
      <c r="C8" s="28"/>
      <c r="D8" s="312"/>
      <c r="E8" s="312"/>
      <c r="F8" s="29" t="s">
        <v>145</v>
      </c>
      <c r="G8" s="22" t="s">
        <v>74</v>
      </c>
    </row>
    <row r="9" spans="1:7" ht="96.75" customHeight="1" thickBot="1" x14ac:dyDescent="0.3">
      <c r="A9" s="304" t="s">
        <v>146</v>
      </c>
      <c r="B9" s="307" t="s">
        <v>125</v>
      </c>
      <c r="C9" s="307" t="s">
        <v>147</v>
      </c>
      <c r="D9" s="310">
        <v>44562</v>
      </c>
      <c r="E9" s="310">
        <v>44926</v>
      </c>
      <c r="F9" s="29" t="s">
        <v>12</v>
      </c>
      <c r="G9" s="30">
        <v>362081.1</v>
      </c>
    </row>
    <row r="10" spans="1:7" ht="15.75" thickBot="1" x14ac:dyDescent="0.3">
      <c r="A10" s="305"/>
      <c r="B10" s="308"/>
      <c r="C10" s="308"/>
      <c r="D10" s="311"/>
      <c r="E10" s="311"/>
      <c r="F10" s="29" t="s">
        <v>13</v>
      </c>
      <c r="G10" s="22" t="s">
        <v>74</v>
      </c>
    </row>
    <row r="11" spans="1:7" ht="15.75" thickBot="1" x14ac:dyDescent="0.3">
      <c r="A11" s="305"/>
      <c r="B11" s="308"/>
      <c r="C11" s="308"/>
      <c r="D11" s="311"/>
      <c r="E11" s="311"/>
      <c r="F11" s="29" t="s">
        <v>14</v>
      </c>
      <c r="G11" s="30">
        <v>4216.1000000000004</v>
      </c>
    </row>
    <row r="12" spans="1:7" ht="15.75" thickBot="1" x14ac:dyDescent="0.3">
      <c r="A12" s="305"/>
      <c r="B12" s="308"/>
      <c r="C12" s="308"/>
      <c r="D12" s="311"/>
      <c r="E12" s="311"/>
      <c r="F12" s="29" t="s">
        <v>15</v>
      </c>
      <c r="G12" s="30">
        <v>357865</v>
      </c>
    </row>
    <row r="13" spans="1:7" ht="44.25" customHeight="1" thickBot="1" x14ac:dyDescent="0.3">
      <c r="A13" s="306"/>
      <c r="B13" s="309"/>
      <c r="C13" s="309"/>
      <c r="D13" s="312"/>
      <c r="E13" s="312"/>
      <c r="F13" s="29" t="s">
        <v>145</v>
      </c>
      <c r="G13" s="22" t="s">
        <v>74</v>
      </c>
    </row>
    <row r="14" spans="1:7" ht="117.75" customHeight="1" thickBot="1" x14ac:dyDescent="0.3">
      <c r="A14" s="304" t="s">
        <v>148</v>
      </c>
      <c r="B14" s="307" t="s">
        <v>17</v>
      </c>
      <c r="C14" s="307" t="s">
        <v>149</v>
      </c>
      <c r="D14" s="310">
        <v>44562</v>
      </c>
      <c r="E14" s="310">
        <v>44926</v>
      </c>
      <c r="F14" s="29" t="s">
        <v>12</v>
      </c>
      <c r="G14" s="30">
        <v>334540.3</v>
      </c>
    </row>
    <row r="15" spans="1:7" ht="15.75" thickBot="1" x14ac:dyDescent="0.3">
      <c r="A15" s="305"/>
      <c r="B15" s="308"/>
      <c r="C15" s="308"/>
      <c r="D15" s="311"/>
      <c r="E15" s="311"/>
      <c r="F15" s="29" t="s">
        <v>13</v>
      </c>
      <c r="G15" s="22" t="s">
        <v>74</v>
      </c>
    </row>
    <row r="16" spans="1:7" ht="15.75" thickBot="1" x14ac:dyDescent="0.3">
      <c r="A16" s="305"/>
      <c r="B16" s="308"/>
      <c r="C16" s="308"/>
      <c r="D16" s="311"/>
      <c r="E16" s="311"/>
      <c r="F16" s="29" t="s">
        <v>14</v>
      </c>
      <c r="G16" s="22">
        <v>0</v>
      </c>
    </row>
    <row r="17" spans="1:7" ht="15.75" thickBot="1" x14ac:dyDescent="0.3">
      <c r="A17" s="305"/>
      <c r="B17" s="308"/>
      <c r="C17" s="308"/>
      <c r="D17" s="311"/>
      <c r="E17" s="311"/>
      <c r="F17" s="29" t="s">
        <v>15</v>
      </c>
      <c r="G17" s="30">
        <v>334540.3</v>
      </c>
    </row>
    <row r="18" spans="1:7" ht="15.75" thickBot="1" x14ac:dyDescent="0.3">
      <c r="A18" s="306"/>
      <c r="B18" s="309"/>
      <c r="C18" s="309"/>
      <c r="D18" s="312"/>
      <c r="E18" s="312"/>
      <c r="F18" s="29" t="s">
        <v>145</v>
      </c>
      <c r="G18" s="22" t="s">
        <v>74</v>
      </c>
    </row>
    <row r="19" spans="1:7" ht="74.25" customHeight="1" x14ac:dyDescent="0.25">
      <c r="A19" s="24" t="s">
        <v>150</v>
      </c>
      <c r="B19" s="307" t="s">
        <v>17</v>
      </c>
      <c r="C19" s="307" t="s">
        <v>152</v>
      </c>
      <c r="D19" s="307" t="s">
        <v>152</v>
      </c>
      <c r="E19" s="307" t="s">
        <v>153</v>
      </c>
      <c r="F19" s="307" t="s">
        <v>152</v>
      </c>
      <c r="G19" s="300" t="s">
        <v>152</v>
      </c>
    </row>
    <row r="20" spans="1:7" ht="65.25" customHeight="1" thickBot="1" x14ac:dyDescent="0.3">
      <c r="A20" s="31" t="s">
        <v>151</v>
      </c>
      <c r="B20" s="309"/>
      <c r="C20" s="309"/>
      <c r="D20" s="309"/>
      <c r="E20" s="309"/>
      <c r="F20" s="309"/>
      <c r="G20" s="301"/>
    </row>
    <row r="21" spans="1:7" ht="57" customHeight="1" thickBot="1" x14ac:dyDescent="0.3">
      <c r="A21" s="24" t="s">
        <v>154</v>
      </c>
      <c r="B21" s="307" t="s">
        <v>17</v>
      </c>
      <c r="C21" s="307" t="s">
        <v>156</v>
      </c>
      <c r="D21" s="310">
        <v>44562</v>
      </c>
      <c r="E21" s="310">
        <v>44926</v>
      </c>
      <c r="F21" s="29" t="s">
        <v>12</v>
      </c>
      <c r="G21" s="30">
        <v>7962</v>
      </c>
    </row>
    <row r="22" spans="1:7" ht="64.5" customHeight="1" thickBot="1" x14ac:dyDescent="0.3">
      <c r="A22" s="24" t="s">
        <v>155</v>
      </c>
      <c r="B22" s="308"/>
      <c r="C22" s="308"/>
      <c r="D22" s="311"/>
      <c r="E22" s="311"/>
      <c r="F22" s="29" t="s">
        <v>13</v>
      </c>
      <c r="G22" s="22" t="s">
        <v>74</v>
      </c>
    </row>
    <row r="23" spans="1:7" ht="15.75" thickBot="1" x14ac:dyDescent="0.3">
      <c r="A23" s="32"/>
      <c r="B23" s="308"/>
      <c r="C23" s="308"/>
      <c r="D23" s="311"/>
      <c r="E23" s="311"/>
      <c r="F23" s="29" t="s">
        <v>14</v>
      </c>
      <c r="G23" s="30">
        <v>3981</v>
      </c>
    </row>
    <row r="24" spans="1:7" ht="15.75" thickBot="1" x14ac:dyDescent="0.3">
      <c r="A24" s="32"/>
      <c r="B24" s="308"/>
      <c r="C24" s="308"/>
      <c r="D24" s="311"/>
      <c r="E24" s="311"/>
      <c r="F24" s="29" t="s">
        <v>15</v>
      </c>
      <c r="G24" s="30">
        <v>3981</v>
      </c>
    </row>
    <row r="25" spans="1:7" ht="15.75" thickBot="1" x14ac:dyDescent="0.3">
      <c r="A25" s="33"/>
      <c r="B25" s="309"/>
      <c r="C25" s="309"/>
      <c r="D25" s="312"/>
      <c r="E25" s="312"/>
      <c r="F25" s="29" t="s">
        <v>145</v>
      </c>
      <c r="G25" s="22" t="s">
        <v>74</v>
      </c>
    </row>
    <row r="26" spans="1:7" x14ac:dyDescent="0.25">
      <c r="A26" s="24" t="s">
        <v>157</v>
      </c>
      <c r="B26" s="307" t="s">
        <v>17</v>
      </c>
      <c r="C26" s="307" t="s">
        <v>152</v>
      </c>
      <c r="D26" s="307" t="s">
        <v>152</v>
      </c>
      <c r="E26" s="307" t="s">
        <v>159</v>
      </c>
      <c r="F26" s="307" t="s">
        <v>152</v>
      </c>
      <c r="G26" s="300" t="s">
        <v>152</v>
      </c>
    </row>
    <row r="27" spans="1:7" ht="48" customHeight="1" thickBot="1" x14ac:dyDescent="0.3">
      <c r="A27" s="31" t="s">
        <v>158</v>
      </c>
      <c r="B27" s="309"/>
      <c r="C27" s="309"/>
      <c r="D27" s="309"/>
      <c r="E27" s="309"/>
      <c r="F27" s="309"/>
      <c r="G27" s="301"/>
    </row>
    <row r="28" spans="1:7" ht="66.75" customHeight="1" thickBot="1" x14ac:dyDescent="0.3">
      <c r="A28" s="304" t="s">
        <v>160</v>
      </c>
      <c r="B28" s="307" t="s">
        <v>17</v>
      </c>
      <c r="C28" s="307" t="s">
        <v>161</v>
      </c>
      <c r="D28" s="310">
        <v>44562</v>
      </c>
      <c r="E28" s="310">
        <v>44926</v>
      </c>
      <c r="F28" s="29" t="s">
        <v>12</v>
      </c>
      <c r="G28" s="30">
        <v>19578.8</v>
      </c>
    </row>
    <row r="29" spans="1:7" ht="15.75" thickBot="1" x14ac:dyDescent="0.3">
      <c r="A29" s="305"/>
      <c r="B29" s="308"/>
      <c r="C29" s="308"/>
      <c r="D29" s="311"/>
      <c r="E29" s="311"/>
      <c r="F29" s="29" t="s">
        <v>13</v>
      </c>
      <c r="G29" s="22" t="s">
        <v>74</v>
      </c>
    </row>
    <row r="30" spans="1:7" ht="15.75" thickBot="1" x14ac:dyDescent="0.3">
      <c r="A30" s="305"/>
      <c r="B30" s="308"/>
      <c r="C30" s="308"/>
      <c r="D30" s="311"/>
      <c r="E30" s="311"/>
      <c r="F30" s="29" t="s">
        <v>14</v>
      </c>
      <c r="G30" s="22">
        <v>235.1</v>
      </c>
    </row>
    <row r="31" spans="1:7" ht="15.75" thickBot="1" x14ac:dyDescent="0.3">
      <c r="A31" s="305"/>
      <c r="B31" s="308"/>
      <c r="C31" s="308"/>
      <c r="D31" s="311"/>
      <c r="E31" s="311"/>
      <c r="F31" s="29" t="s">
        <v>15</v>
      </c>
      <c r="G31" s="30">
        <v>19343.7</v>
      </c>
    </row>
    <row r="32" spans="1:7" ht="68.25" customHeight="1" thickBot="1" x14ac:dyDescent="0.3">
      <c r="A32" s="306"/>
      <c r="B32" s="309"/>
      <c r="C32" s="309"/>
      <c r="D32" s="312"/>
      <c r="E32" s="312"/>
      <c r="F32" s="29" t="s">
        <v>145</v>
      </c>
      <c r="G32" s="22" t="s">
        <v>74</v>
      </c>
    </row>
    <row r="33" spans="1:7" x14ac:dyDescent="0.25">
      <c r="A33" s="24" t="s">
        <v>162</v>
      </c>
      <c r="B33" s="307" t="s">
        <v>17</v>
      </c>
      <c r="C33" s="307" t="s">
        <v>152</v>
      </c>
      <c r="D33" s="307" t="s">
        <v>152</v>
      </c>
      <c r="E33" s="307" t="s">
        <v>153</v>
      </c>
      <c r="F33" s="307" t="s">
        <v>152</v>
      </c>
      <c r="G33" s="300" t="s">
        <v>152</v>
      </c>
    </row>
    <row r="34" spans="1:7" ht="75" customHeight="1" thickBot="1" x14ac:dyDescent="0.3">
      <c r="A34" s="31" t="s">
        <v>163</v>
      </c>
      <c r="B34" s="309"/>
      <c r="C34" s="309"/>
      <c r="D34" s="309"/>
      <c r="E34" s="309"/>
      <c r="F34" s="309"/>
      <c r="G34" s="301"/>
    </row>
    <row r="35" spans="1:7" ht="61.5" customHeight="1" thickBot="1" x14ac:dyDescent="0.3">
      <c r="A35" s="304" t="s">
        <v>164</v>
      </c>
      <c r="B35" s="307" t="s">
        <v>126</v>
      </c>
      <c r="C35" s="307" t="s">
        <v>165</v>
      </c>
      <c r="D35" s="310">
        <v>44562</v>
      </c>
      <c r="E35" s="310">
        <v>44926</v>
      </c>
      <c r="F35" s="29" t="s">
        <v>12</v>
      </c>
      <c r="G35" s="30">
        <v>2308341.7000000002</v>
      </c>
    </row>
    <row r="36" spans="1:7" ht="15.75" thickBot="1" x14ac:dyDescent="0.3">
      <c r="A36" s="305"/>
      <c r="B36" s="308"/>
      <c r="C36" s="308"/>
      <c r="D36" s="311"/>
      <c r="E36" s="311"/>
      <c r="F36" s="29" t="s">
        <v>13</v>
      </c>
      <c r="G36" s="22" t="s">
        <v>74</v>
      </c>
    </row>
    <row r="37" spans="1:7" ht="15.75" thickBot="1" x14ac:dyDescent="0.3">
      <c r="A37" s="305"/>
      <c r="B37" s="308"/>
      <c r="C37" s="308"/>
      <c r="D37" s="311"/>
      <c r="E37" s="311"/>
      <c r="F37" s="29" t="s">
        <v>14</v>
      </c>
      <c r="G37" s="30">
        <v>2308341.7000000002</v>
      </c>
    </row>
    <row r="38" spans="1:7" ht="15.75" thickBot="1" x14ac:dyDescent="0.3">
      <c r="A38" s="305"/>
      <c r="B38" s="308"/>
      <c r="C38" s="308"/>
      <c r="D38" s="311"/>
      <c r="E38" s="311"/>
      <c r="F38" s="29" t="s">
        <v>15</v>
      </c>
      <c r="G38" s="22" t="s">
        <v>74</v>
      </c>
    </row>
    <row r="39" spans="1:7" ht="15.75" thickBot="1" x14ac:dyDescent="0.3">
      <c r="A39" s="306"/>
      <c r="B39" s="309"/>
      <c r="C39" s="309"/>
      <c r="D39" s="312"/>
      <c r="E39" s="312"/>
      <c r="F39" s="29" t="s">
        <v>145</v>
      </c>
      <c r="G39" s="22" t="s">
        <v>74</v>
      </c>
    </row>
    <row r="40" spans="1:7" ht="48.75" customHeight="1" thickBot="1" x14ac:dyDescent="0.3">
      <c r="A40" s="304" t="s">
        <v>166</v>
      </c>
      <c r="B40" s="307" t="s">
        <v>96</v>
      </c>
      <c r="C40" s="307" t="s">
        <v>167</v>
      </c>
      <c r="D40" s="310">
        <v>44562</v>
      </c>
      <c r="E40" s="310">
        <v>44926</v>
      </c>
      <c r="F40" s="29" t="s">
        <v>12</v>
      </c>
      <c r="G40" s="30">
        <v>2308341.7000000002</v>
      </c>
    </row>
    <row r="41" spans="1:7" ht="15.75" thickBot="1" x14ac:dyDescent="0.3">
      <c r="A41" s="305"/>
      <c r="B41" s="308"/>
      <c r="C41" s="308"/>
      <c r="D41" s="311"/>
      <c r="E41" s="311"/>
      <c r="F41" s="29" t="s">
        <v>13</v>
      </c>
      <c r="G41" s="22" t="s">
        <v>74</v>
      </c>
    </row>
    <row r="42" spans="1:7" ht="15.75" thickBot="1" x14ac:dyDescent="0.3">
      <c r="A42" s="305"/>
      <c r="B42" s="308"/>
      <c r="C42" s="308"/>
      <c r="D42" s="311"/>
      <c r="E42" s="311"/>
      <c r="F42" s="29" t="s">
        <v>14</v>
      </c>
      <c r="G42" s="30">
        <v>2308341.7000000002</v>
      </c>
    </row>
    <row r="43" spans="1:7" ht="15.75" thickBot="1" x14ac:dyDescent="0.3">
      <c r="A43" s="305"/>
      <c r="B43" s="308"/>
      <c r="C43" s="308"/>
      <c r="D43" s="311"/>
      <c r="E43" s="311"/>
      <c r="F43" s="29" t="s">
        <v>15</v>
      </c>
      <c r="G43" s="22" t="s">
        <v>74</v>
      </c>
    </row>
    <row r="44" spans="1:7" ht="15.75" thickBot="1" x14ac:dyDescent="0.3">
      <c r="A44" s="306"/>
      <c r="B44" s="309"/>
      <c r="C44" s="309"/>
      <c r="D44" s="312"/>
      <c r="E44" s="312"/>
      <c r="F44" s="29" t="s">
        <v>145</v>
      </c>
      <c r="G44" s="22" t="s">
        <v>74</v>
      </c>
    </row>
    <row r="45" spans="1:7" x14ac:dyDescent="0.25">
      <c r="A45" s="24" t="s">
        <v>168</v>
      </c>
      <c r="B45" s="307" t="s">
        <v>96</v>
      </c>
      <c r="C45" s="307" t="s">
        <v>152</v>
      </c>
      <c r="D45" s="307" t="s">
        <v>152</v>
      </c>
      <c r="E45" s="310">
        <v>44926</v>
      </c>
      <c r="F45" s="307" t="s">
        <v>152</v>
      </c>
      <c r="G45" s="300" t="s">
        <v>152</v>
      </c>
    </row>
    <row r="46" spans="1:7" ht="114" customHeight="1" thickBot="1" x14ac:dyDescent="0.3">
      <c r="A46" s="31" t="s">
        <v>169</v>
      </c>
      <c r="B46" s="309"/>
      <c r="C46" s="309"/>
      <c r="D46" s="309"/>
      <c r="E46" s="312"/>
      <c r="F46" s="309"/>
      <c r="G46" s="301"/>
    </row>
    <row r="47" spans="1:7" ht="39.950000000000003" customHeight="1" thickBot="1" x14ac:dyDescent="0.3">
      <c r="A47" s="304" t="s">
        <v>170</v>
      </c>
      <c r="B47" s="307" t="s">
        <v>17</v>
      </c>
      <c r="C47" s="307" t="s">
        <v>171</v>
      </c>
      <c r="D47" s="310">
        <v>44562</v>
      </c>
      <c r="E47" s="310">
        <v>44926</v>
      </c>
      <c r="F47" s="29" t="s">
        <v>12</v>
      </c>
      <c r="G47" s="22" t="s">
        <v>74</v>
      </c>
    </row>
    <row r="48" spans="1:7" ht="15.75" thickBot="1" x14ac:dyDescent="0.3">
      <c r="A48" s="305"/>
      <c r="B48" s="308"/>
      <c r="C48" s="308"/>
      <c r="D48" s="311"/>
      <c r="E48" s="311"/>
      <c r="F48" s="29" t="s">
        <v>13</v>
      </c>
      <c r="G48" s="22" t="s">
        <v>74</v>
      </c>
    </row>
    <row r="49" spans="1:7" ht="15.75" thickBot="1" x14ac:dyDescent="0.3">
      <c r="A49" s="305"/>
      <c r="B49" s="308"/>
      <c r="C49" s="308"/>
      <c r="D49" s="311"/>
      <c r="E49" s="311"/>
      <c r="F49" s="29" t="s">
        <v>14</v>
      </c>
      <c r="G49" s="22" t="s">
        <v>74</v>
      </c>
    </row>
    <row r="50" spans="1:7" ht="15.75" thickBot="1" x14ac:dyDescent="0.3">
      <c r="A50" s="305"/>
      <c r="B50" s="308"/>
      <c r="C50" s="308"/>
      <c r="D50" s="311"/>
      <c r="E50" s="311"/>
      <c r="F50" s="29" t="s">
        <v>15</v>
      </c>
      <c r="G50" s="22" t="s">
        <v>74</v>
      </c>
    </row>
    <row r="51" spans="1:7" ht="15.75" thickBot="1" x14ac:dyDescent="0.3">
      <c r="A51" s="306"/>
      <c r="B51" s="309"/>
      <c r="C51" s="309"/>
      <c r="D51" s="312"/>
      <c r="E51" s="312"/>
      <c r="F51" s="29" t="s">
        <v>145</v>
      </c>
      <c r="G51" s="22" t="s">
        <v>74</v>
      </c>
    </row>
    <row r="52" spans="1:7" x14ac:dyDescent="0.25">
      <c r="A52" s="24" t="s">
        <v>172</v>
      </c>
      <c r="B52" s="307" t="s">
        <v>17</v>
      </c>
      <c r="C52" s="307" t="s">
        <v>152</v>
      </c>
      <c r="D52" s="307" t="s">
        <v>152</v>
      </c>
      <c r="E52" s="307" t="s">
        <v>174</v>
      </c>
      <c r="F52" s="307" t="s">
        <v>152</v>
      </c>
      <c r="G52" s="300" t="s">
        <v>152</v>
      </c>
    </row>
    <row r="53" spans="1:7" ht="68.25" customHeight="1" thickBot="1" x14ac:dyDescent="0.3">
      <c r="A53" s="31" t="s">
        <v>173</v>
      </c>
      <c r="B53" s="309"/>
      <c r="C53" s="309"/>
      <c r="D53" s="309"/>
      <c r="E53" s="309"/>
      <c r="F53" s="309"/>
      <c r="G53" s="301"/>
    </row>
    <row r="54" spans="1:7" ht="39.950000000000003" customHeight="1" thickBot="1" x14ac:dyDescent="0.3">
      <c r="A54" s="304" t="s">
        <v>175</v>
      </c>
      <c r="B54" s="307" t="s">
        <v>127</v>
      </c>
      <c r="C54" s="307" t="s">
        <v>176</v>
      </c>
      <c r="D54" s="310">
        <v>44562</v>
      </c>
      <c r="E54" s="310">
        <v>44926</v>
      </c>
      <c r="F54" s="29" t="s">
        <v>12</v>
      </c>
      <c r="G54" s="30">
        <v>126190.9</v>
      </c>
    </row>
    <row r="55" spans="1:7" ht="15.75" thickBot="1" x14ac:dyDescent="0.3">
      <c r="A55" s="305"/>
      <c r="B55" s="308"/>
      <c r="C55" s="308"/>
      <c r="D55" s="311"/>
      <c r="E55" s="311"/>
      <c r="F55" s="29" t="s">
        <v>13</v>
      </c>
      <c r="G55" s="22" t="s">
        <v>74</v>
      </c>
    </row>
    <row r="56" spans="1:7" ht="15.75" thickBot="1" x14ac:dyDescent="0.3">
      <c r="A56" s="305"/>
      <c r="B56" s="308"/>
      <c r="C56" s="308"/>
      <c r="D56" s="311"/>
      <c r="E56" s="311"/>
      <c r="F56" s="29" t="s">
        <v>14</v>
      </c>
      <c r="G56" s="30">
        <v>126190.9</v>
      </c>
    </row>
    <row r="57" spans="1:7" ht="15.75" thickBot="1" x14ac:dyDescent="0.3">
      <c r="A57" s="305"/>
      <c r="B57" s="308"/>
      <c r="C57" s="308"/>
      <c r="D57" s="311"/>
      <c r="E57" s="311"/>
      <c r="F57" s="29" t="s">
        <v>15</v>
      </c>
      <c r="G57" s="22" t="s">
        <v>74</v>
      </c>
    </row>
    <row r="58" spans="1:7" ht="15.75" thickBot="1" x14ac:dyDescent="0.3">
      <c r="A58" s="306"/>
      <c r="B58" s="309"/>
      <c r="C58" s="309"/>
      <c r="D58" s="312"/>
      <c r="E58" s="312"/>
      <c r="F58" s="29" t="s">
        <v>145</v>
      </c>
      <c r="G58" s="22" t="s">
        <v>74</v>
      </c>
    </row>
    <row r="59" spans="1:7" ht="20.100000000000001" customHeight="1" thickBot="1" x14ac:dyDescent="0.3">
      <c r="A59" s="304" t="s">
        <v>177</v>
      </c>
      <c r="B59" s="307" t="s">
        <v>97</v>
      </c>
      <c r="C59" s="307" t="s">
        <v>178</v>
      </c>
      <c r="D59" s="310">
        <v>44562</v>
      </c>
      <c r="E59" s="310">
        <v>44926</v>
      </c>
      <c r="F59" s="29" t="s">
        <v>12</v>
      </c>
      <c r="G59" s="22" t="s">
        <v>74</v>
      </c>
    </row>
    <row r="60" spans="1:7" ht="15.75" thickBot="1" x14ac:dyDescent="0.3">
      <c r="A60" s="305"/>
      <c r="B60" s="308"/>
      <c r="C60" s="308"/>
      <c r="D60" s="311"/>
      <c r="E60" s="311"/>
      <c r="F60" s="29" t="s">
        <v>13</v>
      </c>
      <c r="G60" s="22" t="s">
        <v>74</v>
      </c>
    </row>
    <row r="61" spans="1:7" ht="15.75" thickBot="1" x14ac:dyDescent="0.3">
      <c r="A61" s="305"/>
      <c r="B61" s="308"/>
      <c r="C61" s="308"/>
      <c r="D61" s="311"/>
      <c r="E61" s="311"/>
      <c r="F61" s="29" t="s">
        <v>14</v>
      </c>
      <c r="G61" s="22" t="s">
        <v>74</v>
      </c>
    </row>
    <row r="62" spans="1:7" ht="17.25" customHeight="1" thickBot="1" x14ac:dyDescent="0.3">
      <c r="A62" s="305"/>
      <c r="B62" s="308"/>
      <c r="C62" s="308"/>
      <c r="D62" s="311"/>
      <c r="E62" s="311"/>
      <c r="F62" s="29" t="s">
        <v>15</v>
      </c>
      <c r="G62" s="22" t="s">
        <v>74</v>
      </c>
    </row>
    <row r="63" spans="1:7" ht="15.75" thickBot="1" x14ac:dyDescent="0.3">
      <c r="A63" s="306"/>
      <c r="B63" s="309"/>
      <c r="C63" s="309"/>
      <c r="D63" s="312"/>
      <c r="E63" s="312"/>
      <c r="F63" s="29" t="s">
        <v>145</v>
      </c>
      <c r="G63" s="22" t="s">
        <v>74</v>
      </c>
    </row>
    <row r="64" spans="1:7" x14ac:dyDescent="0.25">
      <c r="A64" s="24" t="s">
        <v>179</v>
      </c>
      <c r="B64" s="307" t="s">
        <v>97</v>
      </c>
      <c r="C64" s="307" t="s">
        <v>152</v>
      </c>
      <c r="D64" s="307" t="s">
        <v>152</v>
      </c>
      <c r="E64" s="307" t="s">
        <v>181</v>
      </c>
      <c r="F64" s="307" t="s">
        <v>152</v>
      </c>
      <c r="G64" s="300" t="s">
        <v>152</v>
      </c>
    </row>
    <row r="65" spans="1:7" ht="20.25" customHeight="1" thickBot="1" x14ac:dyDescent="0.3">
      <c r="A65" s="31" t="s">
        <v>180</v>
      </c>
      <c r="B65" s="309"/>
      <c r="C65" s="309"/>
      <c r="D65" s="309"/>
      <c r="E65" s="309"/>
      <c r="F65" s="309"/>
      <c r="G65" s="301"/>
    </row>
    <row r="66" spans="1:7" x14ac:dyDescent="0.25">
      <c r="A66" s="24" t="s">
        <v>182</v>
      </c>
      <c r="B66" s="307" t="s">
        <v>97</v>
      </c>
      <c r="C66" s="307" t="s">
        <v>152</v>
      </c>
      <c r="D66" s="307" t="s">
        <v>152</v>
      </c>
      <c r="E66" s="307" t="s">
        <v>184</v>
      </c>
      <c r="F66" s="307" t="s">
        <v>152</v>
      </c>
      <c r="G66" s="300" t="s">
        <v>152</v>
      </c>
    </row>
    <row r="67" spans="1:7" ht="39.950000000000003" customHeight="1" thickBot="1" x14ac:dyDescent="0.3">
      <c r="A67" s="31" t="s">
        <v>183</v>
      </c>
      <c r="B67" s="309"/>
      <c r="C67" s="309"/>
      <c r="D67" s="309"/>
      <c r="E67" s="309"/>
      <c r="F67" s="309"/>
      <c r="G67" s="301"/>
    </row>
    <row r="68" spans="1:7" ht="123.75" customHeight="1" thickBot="1" x14ac:dyDescent="0.3">
      <c r="A68" s="304" t="s">
        <v>185</v>
      </c>
      <c r="B68" s="307" t="s">
        <v>17</v>
      </c>
      <c r="C68" s="307" t="s">
        <v>186</v>
      </c>
      <c r="D68" s="310">
        <v>44562</v>
      </c>
      <c r="E68" s="310">
        <v>44926</v>
      </c>
      <c r="F68" s="29" t="s">
        <v>12</v>
      </c>
      <c r="G68" s="30">
        <v>126190.9</v>
      </c>
    </row>
    <row r="69" spans="1:7" ht="15.75" thickBot="1" x14ac:dyDescent="0.3">
      <c r="A69" s="305"/>
      <c r="B69" s="308"/>
      <c r="C69" s="308"/>
      <c r="D69" s="311"/>
      <c r="E69" s="311"/>
      <c r="F69" s="29" t="s">
        <v>13</v>
      </c>
      <c r="G69" s="22" t="s">
        <v>74</v>
      </c>
    </row>
    <row r="70" spans="1:7" ht="15.75" thickBot="1" x14ac:dyDescent="0.3">
      <c r="A70" s="305"/>
      <c r="B70" s="308"/>
      <c r="C70" s="308"/>
      <c r="D70" s="311"/>
      <c r="E70" s="311"/>
      <c r="F70" s="29" t="s">
        <v>14</v>
      </c>
      <c r="G70" s="30">
        <v>126190.9</v>
      </c>
    </row>
    <row r="71" spans="1:7" ht="15.75" thickBot="1" x14ac:dyDescent="0.3">
      <c r="A71" s="305"/>
      <c r="B71" s="308"/>
      <c r="C71" s="308"/>
      <c r="D71" s="311"/>
      <c r="E71" s="311"/>
      <c r="F71" s="29" t="s">
        <v>15</v>
      </c>
      <c r="G71" s="22" t="s">
        <v>74</v>
      </c>
    </row>
    <row r="72" spans="1:7" ht="15.75" thickBot="1" x14ac:dyDescent="0.3">
      <c r="A72" s="306"/>
      <c r="B72" s="309"/>
      <c r="C72" s="309"/>
      <c r="D72" s="312"/>
      <c r="E72" s="312"/>
      <c r="F72" s="29" t="s">
        <v>145</v>
      </c>
      <c r="G72" s="22" t="s">
        <v>74</v>
      </c>
    </row>
    <row r="73" spans="1:7" x14ac:dyDescent="0.25">
      <c r="A73" s="24" t="s">
        <v>187</v>
      </c>
      <c r="B73" s="307" t="s">
        <v>17</v>
      </c>
      <c r="C73" s="307" t="s">
        <v>152</v>
      </c>
      <c r="D73" s="307" t="s">
        <v>152</v>
      </c>
      <c r="E73" s="310">
        <v>44926</v>
      </c>
      <c r="F73" s="307" t="s">
        <v>152</v>
      </c>
      <c r="G73" s="300" t="s">
        <v>152</v>
      </c>
    </row>
    <row r="74" spans="1:7" ht="45" customHeight="1" thickBot="1" x14ac:dyDescent="0.3">
      <c r="A74" s="31" t="s">
        <v>188</v>
      </c>
      <c r="B74" s="309"/>
      <c r="C74" s="309"/>
      <c r="D74" s="309"/>
      <c r="E74" s="312"/>
      <c r="F74" s="309"/>
      <c r="G74" s="301"/>
    </row>
    <row r="75" spans="1:7" ht="66" customHeight="1" thickBot="1" x14ac:dyDescent="0.3">
      <c r="A75" s="304" t="s">
        <v>189</v>
      </c>
      <c r="B75" s="307" t="s">
        <v>134</v>
      </c>
      <c r="C75" s="307" t="s">
        <v>190</v>
      </c>
      <c r="D75" s="310">
        <v>44562</v>
      </c>
      <c r="E75" s="310">
        <v>44926</v>
      </c>
      <c r="F75" s="29" t="s">
        <v>12</v>
      </c>
      <c r="G75" s="30">
        <v>6500</v>
      </c>
    </row>
    <row r="76" spans="1:7" ht="15.75" thickBot="1" x14ac:dyDescent="0.3">
      <c r="A76" s="305"/>
      <c r="B76" s="308"/>
      <c r="C76" s="308"/>
      <c r="D76" s="311"/>
      <c r="E76" s="311"/>
      <c r="F76" s="29" t="s">
        <v>13</v>
      </c>
      <c r="G76" s="22" t="s">
        <v>74</v>
      </c>
    </row>
    <row r="77" spans="1:7" ht="15.75" thickBot="1" x14ac:dyDescent="0.3">
      <c r="A77" s="305"/>
      <c r="B77" s="308"/>
      <c r="C77" s="308"/>
      <c r="D77" s="311"/>
      <c r="E77" s="311"/>
      <c r="F77" s="29" t="s">
        <v>14</v>
      </c>
      <c r="G77" s="22" t="s">
        <v>74</v>
      </c>
    </row>
    <row r="78" spans="1:7" ht="15.75" thickBot="1" x14ac:dyDescent="0.3">
      <c r="A78" s="305"/>
      <c r="B78" s="308"/>
      <c r="C78" s="308"/>
      <c r="D78" s="311"/>
      <c r="E78" s="311"/>
      <c r="F78" s="29" t="s">
        <v>15</v>
      </c>
      <c r="G78" s="30">
        <v>6500</v>
      </c>
    </row>
    <row r="79" spans="1:7" ht="15.75" thickBot="1" x14ac:dyDescent="0.3">
      <c r="A79" s="306"/>
      <c r="B79" s="309"/>
      <c r="C79" s="309"/>
      <c r="D79" s="312"/>
      <c r="E79" s="312"/>
      <c r="F79" s="29" t="s">
        <v>145</v>
      </c>
      <c r="G79" s="22" t="s">
        <v>74</v>
      </c>
    </row>
    <row r="80" spans="1:7" ht="69" customHeight="1" thickBot="1" x14ac:dyDescent="0.3">
      <c r="A80" s="304" t="s">
        <v>191</v>
      </c>
      <c r="B80" s="307" t="s">
        <v>94</v>
      </c>
      <c r="C80" s="307" t="s">
        <v>192</v>
      </c>
      <c r="D80" s="310">
        <v>44562</v>
      </c>
      <c r="E80" s="310">
        <v>44926</v>
      </c>
      <c r="F80" s="29" t="s">
        <v>12</v>
      </c>
      <c r="G80" s="30">
        <v>6500</v>
      </c>
    </row>
    <row r="81" spans="1:7" ht="15.75" thickBot="1" x14ac:dyDescent="0.3">
      <c r="A81" s="305"/>
      <c r="B81" s="308"/>
      <c r="C81" s="308"/>
      <c r="D81" s="311"/>
      <c r="E81" s="311"/>
      <c r="F81" s="29" t="s">
        <v>13</v>
      </c>
      <c r="G81" s="22" t="s">
        <v>74</v>
      </c>
    </row>
    <row r="82" spans="1:7" ht="15.75" thickBot="1" x14ac:dyDescent="0.3">
      <c r="A82" s="305"/>
      <c r="B82" s="308"/>
      <c r="C82" s="308"/>
      <c r="D82" s="311"/>
      <c r="E82" s="311"/>
      <c r="F82" s="29" t="s">
        <v>14</v>
      </c>
      <c r="G82" s="22" t="s">
        <v>74</v>
      </c>
    </row>
    <row r="83" spans="1:7" ht="15.75" thickBot="1" x14ac:dyDescent="0.3">
      <c r="A83" s="305"/>
      <c r="B83" s="308"/>
      <c r="C83" s="308"/>
      <c r="D83" s="311"/>
      <c r="E83" s="311"/>
      <c r="F83" s="29" t="s">
        <v>15</v>
      </c>
      <c r="G83" s="30">
        <v>6500</v>
      </c>
    </row>
    <row r="84" spans="1:7" ht="15.75" thickBot="1" x14ac:dyDescent="0.3">
      <c r="A84" s="306"/>
      <c r="B84" s="309"/>
      <c r="C84" s="309"/>
      <c r="D84" s="312"/>
      <c r="E84" s="312"/>
      <c r="F84" s="29" t="s">
        <v>145</v>
      </c>
      <c r="G84" s="22" t="s">
        <v>74</v>
      </c>
    </row>
    <row r="85" spans="1:7" ht="28.5" customHeight="1" x14ac:dyDescent="0.25">
      <c r="A85" s="24" t="s">
        <v>193</v>
      </c>
      <c r="B85" s="307" t="s">
        <v>20</v>
      </c>
      <c r="C85" s="307" t="s">
        <v>152</v>
      </c>
      <c r="D85" s="307" t="s">
        <v>152</v>
      </c>
      <c r="E85" s="310">
        <v>44834</v>
      </c>
      <c r="F85" s="307" t="s">
        <v>152</v>
      </c>
      <c r="G85" s="300" t="s">
        <v>152</v>
      </c>
    </row>
    <row r="86" spans="1:7" ht="41.25" customHeight="1" thickBot="1" x14ac:dyDescent="0.3">
      <c r="A86" s="31" t="s">
        <v>194</v>
      </c>
      <c r="B86" s="309"/>
      <c r="C86" s="309"/>
      <c r="D86" s="309"/>
      <c r="E86" s="312"/>
      <c r="F86" s="309"/>
      <c r="G86" s="301"/>
    </row>
    <row r="87" spans="1:7" ht="30" x14ac:dyDescent="0.25">
      <c r="A87" s="24" t="s">
        <v>195</v>
      </c>
      <c r="B87" s="307" t="s">
        <v>20</v>
      </c>
      <c r="C87" s="307" t="s">
        <v>152</v>
      </c>
      <c r="D87" s="307" t="s">
        <v>152</v>
      </c>
      <c r="E87" s="310">
        <v>44895</v>
      </c>
      <c r="F87" s="307" t="s">
        <v>152</v>
      </c>
      <c r="G87" s="300" t="s">
        <v>152</v>
      </c>
    </row>
    <row r="88" spans="1:7" ht="78" customHeight="1" thickBot="1" x14ac:dyDescent="0.3">
      <c r="A88" s="31" t="s">
        <v>196</v>
      </c>
      <c r="B88" s="309"/>
      <c r="C88" s="309"/>
      <c r="D88" s="309"/>
      <c r="E88" s="312"/>
      <c r="F88" s="309"/>
      <c r="G88" s="301"/>
    </row>
    <row r="89" spans="1:7" ht="30" x14ac:dyDescent="0.25">
      <c r="A89" s="24" t="s">
        <v>197</v>
      </c>
      <c r="B89" s="307" t="s">
        <v>20</v>
      </c>
      <c r="C89" s="307" t="s">
        <v>152</v>
      </c>
      <c r="D89" s="307" t="s">
        <v>152</v>
      </c>
      <c r="E89" s="310">
        <v>44926</v>
      </c>
      <c r="F89" s="307" t="s">
        <v>152</v>
      </c>
      <c r="G89" s="300" t="s">
        <v>152</v>
      </c>
    </row>
    <row r="90" spans="1:7" ht="62.25" customHeight="1" thickBot="1" x14ac:dyDescent="0.3">
      <c r="A90" s="31" t="s">
        <v>198</v>
      </c>
      <c r="B90" s="309"/>
      <c r="C90" s="309"/>
      <c r="D90" s="309"/>
      <c r="E90" s="312"/>
      <c r="F90" s="309"/>
      <c r="G90" s="301"/>
    </row>
    <row r="91" spans="1:7" ht="409.5" hidden="1" customHeight="1" thickBot="1" x14ac:dyDescent="0.3">
      <c r="A91" s="304" t="s">
        <v>199</v>
      </c>
      <c r="B91" s="307" t="s">
        <v>21</v>
      </c>
      <c r="C91" s="307" t="s">
        <v>200</v>
      </c>
      <c r="D91" s="310">
        <v>44562</v>
      </c>
      <c r="E91" s="310">
        <v>44926</v>
      </c>
      <c r="F91" s="29" t="s">
        <v>12</v>
      </c>
      <c r="G91" s="22" t="s">
        <v>74</v>
      </c>
    </row>
    <row r="92" spans="1:7" ht="15.75" thickBot="1" x14ac:dyDescent="0.3">
      <c r="A92" s="305"/>
      <c r="B92" s="308"/>
      <c r="C92" s="308"/>
      <c r="D92" s="311"/>
      <c r="E92" s="311"/>
      <c r="F92" s="29" t="s">
        <v>13</v>
      </c>
      <c r="G92" s="22" t="s">
        <v>74</v>
      </c>
    </row>
    <row r="93" spans="1:7" ht="15.75" thickBot="1" x14ac:dyDescent="0.3">
      <c r="A93" s="305"/>
      <c r="B93" s="308"/>
      <c r="C93" s="308"/>
      <c r="D93" s="311"/>
      <c r="E93" s="311"/>
      <c r="F93" s="29" t="s">
        <v>14</v>
      </c>
      <c r="G93" s="22" t="s">
        <v>74</v>
      </c>
    </row>
    <row r="94" spans="1:7" ht="15.75" thickBot="1" x14ac:dyDescent="0.3">
      <c r="A94" s="305"/>
      <c r="B94" s="308"/>
      <c r="C94" s="308"/>
      <c r="D94" s="311"/>
      <c r="E94" s="311"/>
      <c r="F94" s="29" t="s">
        <v>15</v>
      </c>
      <c r="G94" s="22" t="s">
        <v>74</v>
      </c>
    </row>
    <row r="95" spans="1:7" ht="15.75" thickBot="1" x14ac:dyDescent="0.3">
      <c r="A95" s="306"/>
      <c r="B95" s="309"/>
      <c r="C95" s="309"/>
      <c r="D95" s="312"/>
      <c r="E95" s="312"/>
      <c r="F95" s="29" t="s">
        <v>145</v>
      </c>
      <c r="G95" s="22" t="s">
        <v>74</v>
      </c>
    </row>
    <row r="96" spans="1:7" ht="64.5" customHeight="1" thickBot="1" x14ac:dyDescent="0.3">
      <c r="A96" s="304" t="s">
        <v>201</v>
      </c>
      <c r="B96" s="307" t="s">
        <v>21</v>
      </c>
      <c r="C96" s="307" t="s">
        <v>202</v>
      </c>
      <c r="D96" s="310">
        <v>44562</v>
      </c>
      <c r="E96" s="310">
        <v>44926</v>
      </c>
      <c r="F96" s="29" t="s">
        <v>12</v>
      </c>
      <c r="G96" s="22" t="s">
        <v>74</v>
      </c>
    </row>
    <row r="97" spans="1:7" ht="15.75" thickBot="1" x14ac:dyDescent="0.3">
      <c r="A97" s="305"/>
      <c r="B97" s="308"/>
      <c r="C97" s="308"/>
      <c r="D97" s="311"/>
      <c r="E97" s="311"/>
      <c r="F97" s="29" t="s">
        <v>13</v>
      </c>
      <c r="G97" s="22" t="s">
        <v>74</v>
      </c>
    </row>
    <row r="98" spans="1:7" ht="15.75" thickBot="1" x14ac:dyDescent="0.3">
      <c r="A98" s="305"/>
      <c r="B98" s="308"/>
      <c r="C98" s="308"/>
      <c r="D98" s="311"/>
      <c r="E98" s="311"/>
      <c r="F98" s="29" t="s">
        <v>14</v>
      </c>
      <c r="G98" s="22" t="s">
        <v>74</v>
      </c>
    </row>
    <row r="99" spans="1:7" ht="15.75" thickBot="1" x14ac:dyDescent="0.3">
      <c r="A99" s="305"/>
      <c r="B99" s="308"/>
      <c r="C99" s="308"/>
      <c r="D99" s="311"/>
      <c r="E99" s="311"/>
      <c r="F99" s="29" t="s">
        <v>15</v>
      </c>
      <c r="G99" s="22" t="s">
        <v>74</v>
      </c>
    </row>
    <row r="100" spans="1:7" ht="15.75" thickBot="1" x14ac:dyDescent="0.3">
      <c r="A100" s="306"/>
      <c r="B100" s="309"/>
      <c r="C100" s="309"/>
      <c r="D100" s="312"/>
      <c r="E100" s="312"/>
      <c r="F100" s="29" t="s">
        <v>145</v>
      </c>
      <c r="G100" s="22" t="s">
        <v>74</v>
      </c>
    </row>
    <row r="101" spans="1:7" ht="30" x14ac:dyDescent="0.25">
      <c r="A101" s="24" t="s">
        <v>203</v>
      </c>
      <c r="B101" s="307" t="s">
        <v>22</v>
      </c>
      <c r="C101" s="307" t="s">
        <v>152</v>
      </c>
      <c r="D101" s="310">
        <v>44562</v>
      </c>
      <c r="E101" s="310">
        <v>44926</v>
      </c>
      <c r="F101" s="307" t="s">
        <v>152</v>
      </c>
      <c r="G101" s="300" t="s">
        <v>152</v>
      </c>
    </row>
    <row r="102" spans="1:7" ht="89.25" customHeight="1" thickBot="1" x14ac:dyDescent="0.3">
      <c r="A102" s="31" t="s">
        <v>204</v>
      </c>
      <c r="B102" s="309"/>
      <c r="C102" s="309"/>
      <c r="D102" s="312"/>
      <c r="E102" s="312"/>
      <c r="F102" s="309"/>
      <c r="G102" s="301"/>
    </row>
    <row r="103" spans="1:7" ht="255.75" thickBot="1" x14ac:dyDescent="0.3">
      <c r="A103" s="304" t="s">
        <v>205</v>
      </c>
      <c r="B103" s="307" t="s">
        <v>128</v>
      </c>
      <c r="C103" s="26" t="s">
        <v>206</v>
      </c>
      <c r="D103" s="310">
        <v>44562</v>
      </c>
      <c r="E103" s="310">
        <v>44926</v>
      </c>
      <c r="F103" s="29" t="s">
        <v>12</v>
      </c>
      <c r="G103" s="30">
        <v>28337.4</v>
      </c>
    </row>
    <row r="104" spans="1:7" ht="49.5" customHeight="1" thickBot="1" x14ac:dyDescent="0.3">
      <c r="A104" s="305"/>
      <c r="B104" s="308"/>
      <c r="C104" s="26" t="s">
        <v>207</v>
      </c>
      <c r="D104" s="311"/>
      <c r="E104" s="311"/>
      <c r="F104" s="29" t="s">
        <v>13</v>
      </c>
      <c r="G104" s="22" t="s">
        <v>74</v>
      </c>
    </row>
    <row r="105" spans="1:7" ht="15.75" thickBot="1" x14ac:dyDescent="0.3">
      <c r="A105" s="305"/>
      <c r="B105" s="308"/>
      <c r="C105" s="27"/>
      <c r="D105" s="311"/>
      <c r="E105" s="311"/>
      <c r="F105" s="29" t="s">
        <v>14</v>
      </c>
      <c r="G105" s="30">
        <v>13407</v>
      </c>
    </row>
    <row r="106" spans="1:7" ht="15.75" thickBot="1" x14ac:dyDescent="0.3">
      <c r="A106" s="305"/>
      <c r="B106" s="308"/>
      <c r="C106" s="27"/>
      <c r="D106" s="311"/>
      <c r="E106" s="311"/>
      <c r="F106" s="29" t="s">
        <v>15</v>
      </c>
      <c r="G106" s="30">
        <v>14930.4</v>
      </c>
    </row>
    <row r="107" spans="1:7" ht="21" customHeight="1" thickBot="1" x14ac:dyDescent="0.3">
      <c r="A107" s="306"/>
      <c r="B107" s="309"/>
      <c r="C107" s="28"/>
      <c r="D107" s="312"/>
      <c r="E107" s="312"/>
      <c r="F107" s="29" t="s">
        <v>145</v>
      </c>
      <c r="G107" s="22" t="s">
        <v>74</v>
      </c>
    </row>
    <row r="108" spans="1:7" ht="70.5" customHeight="1" thickBot="1" x14ac:dyDescent="0.3">
      <c r="A108" s="304" t="s">
        <v>208</v>
      </c>
      <c r="B108" s="307" t="s">
        <v>21</v>
      </c>
      <c r="C108" s="307" t="s">
        <v>209</v>
      </c>
      <c r="D108" s="310">
        <v>44562</v>
      </c>
      <c r="E108" s="310">
        <v>44926</v>
      </c>
      <c r="F108" s="29" t="s">
        <v>12</v>
      </c>
      <c r="G108" s="30">
        <v>21390.7</v>
      </c>
    </row>
    <row r="109" spans="1:7" ht="15.75" thickBot="1" x14ac:dyDescent="0.3">
      <c r="A109" s="305"/>
      <c r="B109" s="308"/>
      <c r="C109" s="308"/>
      <c r="D109" s="311"/>
      <c r="E109" s="311"/>
      <c r="F109" s="29" t="s">
        <v>13</v>
      </c>
      <c r="G109" s="22" t="s">
        <v>74</v>
      </c>
    </row>
    <row r="110" spans="1:7" ht="15.75" thickBot="1" x14ac:dyDescent="0.3">
      <c r="A110" s="305"/>
      <c r="B110" s="308"/>
      <c r="C110" s="308"/>
      <c r="D110" s="311"/>
      <c r="E110" s="311"/>
      <c r="F110" s="29" t="s">
        <v>14</v>
      </c>
      <c r="G110" s="30">
        <v>7155</v>
      </c>
    </row>
    <row r="111" spans="1:7" ht="15.75" thickBot="1" x14ac:dyDescent="0.3">
      <c r="A111" s="305"/>
      <c r="B111" s="308"/>
      <c r="C111" s="308"/>
      <c r="D111" s="311"/>
      <c r="E111" s="311"/>
      <c r="F111" s="29" t="s">
        <v>15</v>
      </c>
      <c r="G111" s="30">
        <v>14235.7</v>
      </c>
    </row>
    <row r="112" spans="1:7" ht="15.75" thickBot="1" x14ac:dyDescent="0.3">
      <c r="A112" s="306"/>
      <c r="B112" s="309"/>
      <c r="C112" s="309"/>
      <c r="D112" s="312"/>
      <c r="E112" s="312"/>
      <c r="F112" s="29" t="s">
        <v>145</v>
      </c>
      <c r="G112" s="22" t="s">
        <v>74</v>
      </c>
    </row>
    <row r="113" spans="1:7" ht="23.25" customHeight="1" x14ac:dyDescent="0.25">
      <c r="A113" s="24" t="s">
        <v>210</v>
      </c>
      <c r="B113" s="307" t="s">
        <v>22</v>
      </c>
      <c r="C113" s="307" t="s">
        <v>152</v>
      </c>
      <c r="D113" s="307" t="s">
        <v>152</v>
      </c>
      <c r="E113" s="310">
        <v>44926</v>
      </c>
      <c r="F113" s="307" t="s">
        <v>152</v>
      </c>
      <c r="G113" s="300" t="s">
        <v>152</v>
      </c>
    </row>
    <row r="114" spans="1:7" ht="48.75" customHeight="1" thickBot="1" x14ac:dyDescent="0.3">
      <c r="A114" s="31" t="s">
        <v>211</v>
      </c>
      <c r="B114" s="309"/>
      <c r="C114" s="309"/>
      <c r="D114" s="309"/>
      <c r="E114" s="312"/>
      <c r="F114" s="309"/>
      <c r="G114" s="301"/>
    </row>
    <row r="115" spans="1:7" ht="105.75" thickBot="1" x14ac:dyDescent="0.3">
      <c r="A115" s="304" t="s">
        <v>212</v>
      </c>
      <c r="B115" s="307" t="s">
        <v>21</v>
      </c>
      <c r="C115" s="26" t="s">
        <v>213</v>
      </c>
      <c r="D115" s="310">
        <v>44562</v>
      </c>
      <c r="E115" s="310">
        <v>44926</v>
      </c>
      <c r="F115" s="29" t="s">
        <v>12</v>
      </c>
      <c r="G115" s="30">
        <v>6946.7</v>
      </c>
    </row>
    <row r="116" spans="1:7" ht="60.75" thickBot="1" x14ac:dyDescent="0.3">
      <c r="A116" s="305"/>
      <c r="B116" s="308"/>
      <c r="C116" s="26" t="s">
        <v>214</v>
      </c>
      <c r="D116" s="311"/>
      <c r="E116" s="311"/>
      <c r="F116" s="29" t="s">
        <v>13</v>
      </c>
      <c r="G116" s="22" t="s">
        <v>74</v>
      </c>
    </row>
    <row r="117" spans="1:7" ht="15.75" thickBot="1" x14ac:dyDescent="0.3">
      <c r="A117" s="305"/>
      <c r="B117" s="308"/>
      <c r="C117" s="27"/>
      <c r="D117" s="311"/>
      <c r="E117" s="311"/>
      <c r="F117" s="29" t="s">
        <v>14</v>
      </c>
      <c r="G117" s="30">
        <v>6252</v>
      </c>
    </row>
    <row r="118" spans="1:7" ht="15.75" thickBot="1" x14ac:dyDescent="0.3">
      <c r="A118" s="305"/>
      <c r="B118" s="308"/>
      <c r="C118" s="27"/>
      <c r="D118" s="311"/>
      <c r="E118" s="311"/>
      <c r="F118" s="29" t="s">
        <v>15</v>
      </c>
      <c r="G118" s="22">
        <v>694.7</v>
      </c>
    </row>
    <row r="119" spans="1:7" ht="15.75" thickBot="1" x14ac:dyDescent="0.3">
      <c r="A119" s="306"/>
      <c r="B119" s="309"/>
      <c r="C119" s="28"/>
      <c r="D119" s="312"/>
      <c r="E119" s="312"/>
      <c r="F119" s="29" t="s">
        <v>145</v>
      </c>
      <c r="G119" s="22" t="s">
        <v>74</v>
      </c>
    </row>
    <row r="120" spans="1:7" ht="32.25" customHeight="1" x14ac:dyDescent="0.25">
      <c r="A120" s="24" t="s">
        <v>215</v>
      </c>
      <c r="B120" s="307" t="s">
        <v>22</v>
      </c>
      <c r="C120" s="307" t="s">
        <v>152</v>
      </c>
      <c r="D120" s="307" t="s">
        <v>152</v>
      </c>
      <c r="E120" s="310">
        <v>44926</v>
      </c>
      <c r="F120" s="307" t="s">
        <v>152</v>
      </c>
      <c r="G120" s="300" t="s">
        <v>152</v>
      </c>
    </row>
    <row r="121" spans="1:7" ht="33" customHeight="1" thickBot="1" x14ac:dyDescent="0.3">
      <c r="A121" s="31" t="s">
        <v>216</v>
      </c>
      <c r="B121" s="309"/>
      <c r="C121" s="309"/>
      <c r="D121" s="309"/>
      <c r="E121" s="312"/>
      <c r="F121" s="309"/>
      <c r="G121" s="301"/>
    </row>
    <row r="122" spans="1:7" ht="30" x14ac:dyDescent="0.25">
      <c r="A122" s="24" t="s">
        <v>217</v>
      </c>
      <c r="B122" s="307" t="s">
        <v>22</v>
      </c>
      <c r="C122" s="307" t="s">
        <v>152</v>
      </c>
      <c r="D122" s="307" t="s">
        <v>152</v>
      </c>
      <c r="E122" s="307" t="s">
        <v>219</v>
      </c>
      <c r="F122" s="307" t="s">
        <v>152</v>
      </c>
      <c r="G122" s="300" t="s">
        <v>152</v>
      </c>
    </row>
    <row r="123" spans="1:7" ht="57.75" customHeight="1" thickBot="1" x14ac:dyDescent="0.3">
      <c r="A123" s="31" t="s">
        <v>218</v>
      </c>
      <c r="B123" s="309"/>
      <c r="C123" s="309"/>
      <c r="D123" s="309"/>
      <c r="E123" s="309"/>
      <c r="F123" s="309"/>
      <c r="G123" s="301"/>
    </row>
    <row r="124" spans="1:7" ht="19.5" customHeight="1" x14ac:dyDescent="0.25">
      <c r="A124" s="24" t="s">
        <v>220</v>
      </c>
      <c r="B124" s="307" t="s">
        <v>22</v>
      </c>
      <c r="C124" s="307" t="s">
        <v>152</v>
      </c>
      <c r="D124" s="307" t="s">
        <v>152</v>
      </c>
      <c r="E124" s="310">
        <v>44926</v>
      </c>
      <c r="F124" s="307" t="s">
        <v>152</v>
      </c>
      <c r="G124" s="300" t="s">
        <v>152</v>
      </c>
    </row>
    <row r="125" spans="1:7" ht="66.75" customHeight="1" thickBot="1" x14ac:dyDescent="0.3">
      <c r="A125" s="31" t="s">
        <v>221</v>
      </c>
      <c r="B125" s="309"/>
      <c r="C125" s="309"/>
      <c r="D125" s="309"/>
      <c r="E125" s="312"/>
      <c r="F125" s="309"/>
      <c r="G125" s="301"/>
    </row>
    <row r="126" spans="1:7" ht="39.950000000000003" customHeight="1" thickBot="1" x14ac:dyDescent="0.3">
      <c r="A126" s="304" t="s">
        <v>222</v>
      </c>
      <c r="B126" s="307" t="s">
        <v>223</v>
      </c>
      <c r="C126" s="307" t="s">
        <v>224</v>
      </c>
      <c r="D126" s="310">
        <v>44562</v>
      </c>
      <c r="E126" s="310">
        <v>44926</v>
      </c>
      <c r="F126" s="29" t="s">
        <v>12</v>
      </c>
      <c r="G126" s="30">
        <v>2246.6</v>
      </c>
    </row>
    <row r="127" spans="1:7" ht="15.75" thickBot="1" x14ac:dyDescent="0.3">
      <c r="A127" s="305"/>
      <c r="B127" s="308"/>
      <c r="C127" s="308"/>
      <c r="D127" s="311"/>
      <c r="E127" s="311"/>
      <c r="F127" s="29" t="s">
        <v>13</v>
      </c>
      <c r="G127" s="22" t="s">
        <v>74</v>
      </c>
    </row>
    <row r="128" spans="1:7" ht="15.75" thickBot="1" x14ac:dyDescent="0.3">
      <c r="A128" s="305"/>
      <c r="B128" s="308"/>
      <c r="C128" s="308"/>
      <c r="D128" s="311"/>
      <c r="E128" s="311"/>
      <c r="F128" s="29" t="s">
        <v>14</v>
      </c>
      <c r="G128" s="30">
        <v>2246.6</v>
      </c>
    </row>
    <row r="129" spans="1:7" ht="15.75" thickBot="1" x14ac:dyDescent="0.3">
      <c r="A129" s="305"/>
      <c r="B129" s="308"/>
      <c r="C129" s="308"/>
      <c r="D129" s="311"/>
      <c r="E129" s="311"/>
      <c r="F129" s="29" t="s">
        <v>15</v>
      </c>
      <c r="G129" s="22" t="s">
        <v>74</v>
      </c>
    </row>
    <row r="130" spans="1:7" ht="15.75" thickBot="1" x14ac:dyDescent="0.3">
      <c r="A130" s="306"/>
      <c r="B130" s="309"/>
      <c r="C130" s="309"/>
      <c r="D130" s="312"/>
      <c r="E130" s="312"/>
      <c r="F130" s="29" t="s">
        <v>145</v>
      </c>
      <c r="G130" s="22" t="s">
        <v>74</v>
      </c>
    </row>
    <row r="131" spans="1:7" ht="39.950000000000003" customHeight="1" thickBot="1" x14ac:dyDescent="0.3">
      <c r="A131" s="304" t="s">
        <v>225</v>
      </c>
      <c r="B131" s="307" t="s">
        <v>17</v>
      </c>
      <c r="C131" s="307" t="s">
        <v>226</v>
      </c>
      <c r="D131" s="310">
        <v>44562</v>
      </c>
      <c r="E131" s="310">
        <v>44926</v>
      </c>
      <c r="F131" s="29" t="s">
        <v>12</v>
      </c>
      <c r="G131" s="29"/>
    </row>
    <row r="132" spans="1:7" ht="15.75" thickBot="1" x14ac:dyDescent="0.3">
      <c r="A132" s="305"/>
      <c r="B132" s="308"/>
      <c r="C132" s="308"/>
      <c r="D132" s="311"/>
      <c r="E132" s="311"/>
      <c r="F132" s="29" t="s">
        <v>13</v>
      </c>
      <c r="G132" s="22" t="s">
        <v>74</v>
      </c>
    </row>
    <row r="133" spans="1:7" ht="15.75" thickBot="1" x14ac:dyDescent="0.3">
      <c r="A133" s="305"/>
      <c r="B133" s="308"/>
      <c r="C133" s="308"/>
      <c r="D133" s="311"/>
      <c r="E133" s="311"/>
      <c r="F133" s="29" t="s">
        <v>14</v>
      </c>
      <c r="G133" s="29"/>
    </row>
    <row r="134" spans="1:7" ht="15.75" thickBot="1" x14ac:dyDescent="0.3">
      <c r="A134" s="305"/>
      <c r="B134" s="308"/>
      <c r="C134" s="308"/>
      <c r="D134" s="311"/>
      <c r="E134" s="311"/>
      <c r="F134" s="29" t="s">
        <v>15</v>
      </c>
      <c r="G134" s="22" t="s">
        <v>74</v>
      </c>
    </row>
    <row r="135" spans="1:7" ht="15.75" thickBot="1" x14ac:dyDescent="0.3">
      <c r="A135" s="306"/>
      <c r="B135" s="309"/>
      <c r="C135" s="309"/>
      <c r="D135" s="312"/>
      <c r="E135" s="312"/>
      <c r="F135" s="29" t="s">
        <v>145</v>
      </c>
      <c r="G135" s="22" t="s">
        <v>74</v>
      </c>
    </row>
    <row r="136" spans="1:7" ht="32.25" customHeight="1" x14ac:dyDescent="0.25">
      <c r="A136" s="24" t="s">
        <v>227</v>
      </c>
      <c r="B136" s="307" t="s">
        <v>17</v>
      </c>
      <c r="C136" s="307" t="s">
        <v>152</v>
      </c>
      <c r="D136" s="307" t="s">
        <v>152</v>
      </c>
      <c r="E136" s="310">
        <v>44926</v>
      </c>
      <c r="F136" s="307" t="s">
        <v>152</v>
      </c>
      <c r="G136" s="300" t="s">
        <v>152</v>
      </c>
    </row>
    <row r="137" spans="1:7" ht="94.5" customHeight="1" thickBot="1" x14ac:dyDescent="0.3">
      <c r="A137" s="31" t="s">
        <v>228</v>
      </c>
      <c r="B137" s="309"/>
      <c r="C137" s="309"/>
      <c r="D137" s="309"/>
      <c r="E137" s="312"/>
      <c r="F137" s="309"/>
      <c r="G137" s="301"/>
    </row>
    <row r="138" spans="1:7" ht="20.100000000000001" customHeight="1" thickBot="1" x14ac:dyDescent="0.3">
      <c r="A138" s="304" t="s">
        <v>229</v>
      </c>
      <c r="B138" s="307" t="s">
        <v>126</v>
      </c>
      <c r="C138" s="26" t="s">
        <v>230</v>
      </c>
      <c r="D138" s="310">
        <v>44562</v>
      </c>
      <c r="E138" s="310">
        <v>44926</v>
      </c>
      <c r="F138" s="29" t="s">
        <v>12</v>
      </c>
      <c r="G138" s="29"/>
    </row>
    <row r="139" spans="1:7" ht="39.950000000000003" customHeight="1" thickBot="1" x14ac:dyDescent="0.3">
      <c r="A139" s="305"/>
      <c r="B139" s="308"/>
      <c r="C139" s="26" t="s">
        <v>231</v>
      </c>
      <c r="D139" s="311"/>
      <c r="E139" s="311"/>
      <c r="F139" s="29" t="s">
        <v>13</v>
      </c>
      <c r="G139" s="29"/>
    </row>
    <row r="140" spans="1:7" ht="15.75" thickBot="1" x14ac:dyDescent="0.3">
      <c r="A140" s="305"/>
      <c r="B140" s="308"/>
      <c r="C140" s="27"/>
      <c r="D140" s="311"/>
      <c r="E140" s="311"/>
      <c r="F140" s="29" t="s">
        <v>14</v>
      </c>
      <c r="G140" s="29"/>
    </row>
    <row r="141" spans="1:7" ht="15.75" thickBot="1" x14ac:dyDescent="0.3">
      <c r="A141" s="305"/>
      <c r="B141" s="308"/>
      <c r="C141" s="27"/>
      <c r="D141" s="311"/>
      <c r="E141" s="311"/>
      <c r="F141" s="29" t="s">
        <v>15</v>
      </c>
      <c r="G141" s="29"/>
    </row>
    <row r="142" spans="1:7" ht="15.75" thickBot="1" x14ac:dyDescent="0.3">
      <c r="A142" s="306"/>
      <c r="B142" s="309"/>
      <c r="C142" s="28"/>
      <c r="D142" s="312"/>
      <c r="E142" s="312"/>
      <c r="F142" s="29" t="s">
        <v>145</v>
      </c>
      <c r="G142" s="22" t="s">
        <v>74</v>
      </c>
    </row>
    <row r="143" spans="1:7" ht="39.950000000000003" customHeight="1" thickBot="1" x14ac:dyDescent="0.3">
      <c r="A143" s="304" t="s">
        <v>232</v>
      </c>
      <c r="B143" s="307" t="s">
        <v>96</v>
      </c>
      <c r="C143" s="307" t="s">
        <v>233</v>
      </c>
      <c r="D143" s="310">
        <v>44562</v>
      </c>
      <c r="E143" s="310">
        <v>44926</v>
      </c>
      <c r="F143" s="29" t="s">
        <v>12</v>
      </c>
      <c r="G143" s="22" t="s">
        <v>74</v>
      </c>
    </row>
    <row r="144" spans="1:7" ht="15.75" thickBot="1" x14ac:dyDescent="0.3">
      <c r="A144" s="305"/>
      <c r="B144" s="308"/>
      <c r="C144" s="308"/>
      <c r="D144" s="311"/>
      <c r="E144" s="311"/>
      <c r="F144" s="29" t="s">
        <v>13</v>
      </c>
      <c r="G144" s="22" t="s">
        <v>74</v>
      </c>
    </row>
    <row r="145" spans="1:7" ht="15.75" thickBot="1" x14ac:dyDescent="0.3">
      <c r="A145" s="305"/>
      <c r="B145" s="308"/>
      <c r="C145" s="308"/>
      <c r="D145" s="311"/>
      <c r="E145" s="311"/>
      <c r="F145" s="29" t="s">
        <v>14</v>
      </c>
      <c r="G145" s="22" t="s">
        <v>74</v>
      </c>
    </row>
    <row r="146" spans="1:7" ht="15.75" thickBot="1" x14ac:dyDescent="0.3">
      <c r="A146" s="305"/>
      <c r="B146" s="308"/>
      <c r="C146" s="308"/>
      <c r="D146" s="311"/>
      <c r="E146" s="311"/>
      <c r="F146" s="29" t="s">
        <v>15</v>
      </c>
      <c r="G146" s="22" t="s">
        <v>74</v>
      </c>
    </row>
    <row r="147" spans="1:7" ht="15.75" thickBot="1" x14ac:dyDescent="0.3">
      <c r="A147" s="306"/>
      <c r="B147" s="309"/>
      <c r="C147" s="309"/>
      <c r="D147" s="312"/>
      <c r="E147" s="312"/>
      <c r="F147" s="29" t="s">
        <v>145</v>
      </c>
      <c r="G147" s="22" t="s">
        <v>74</v>
      </c>
    </row>
    <row r="148" spans="1:7" ht="30" x14ac:dyDescent="0.25">
      <c r="A148" s="24" t="s">
        <v>234</v>
      </c>
      <c r="B148" s="307" t="s">
        <v>96</v>
      </c>
      <c r="C148" s="307" t="s">
        <v>152</v>
      </c>
      <c r="D148" s="307" t="s">
        <v>152</v>
      </c>
      <c r="E148" s="307" t="s">
        <v>236</v>
      </c>
      <c r="F148" s="307" t="s">
        <v>152</v>
      </c>
      <c r="G148" s="300" t="s">
        <v>152</v>
      </c>
    </row>
    <row r="149" spans="1:7" ht="39.950000000000003" customHeight="1" thickBot="1" x14ac:dyDescent="0.3">
      <c r="A149" s="31" t="s">
        <v>235</v>
      </c>
      <c r="B149" s="309"/>
      <c r="C149" s="309"/>
      <c r="D149" s="309"/>
      <c r="E149" s="309"/>
      <c r="F149" s="309"/>
      <c r="G149" s="301"/>
    </row>
    <row r="150" spans="1:7" ht="39.950000000000003" customHeight="1" thickBot="1" x14ac:dyDescent="0.3">
      <c r="A150" s="304" t="s">
        <v>237</v>
      </c>
      <c r="B150" s="307" t="s">
        <v>127</v>
      </c>
      <c r="C150" s="307" t="s">
        <v>238</v>
      </c>
      <c r="D150" s="310">
        <v>44562</v>
      </c>
      <c r="E150" s="310">
        <v>44926</v>
      </c>
      <c r="F150" s="29" t="s">
        <v>12</v>
      </c>
      <c r="G150" s="30">
        <v>8000</v>
      </c>
    </row>
    <row r="151" spans="1:7" ht="15.75" thickBot="1" x14ac:dyDescent="0.3">
      <c r="A151" s="305"/>
      <c r="B151" s="308"/>
      <c r="C151" s="308"/>
      <c r="D151" s="311"/>
      <c r="E151" s="311"/>
      <c r="F151" s="29" t="s">
        <v>13</v>
      </c>
      <c r="G151" s="22" t="s">
        <v>74</v>
      </c>
    </row>
    <row r="152" spans="1:7" ht="15.75" thickBot="1" x14ac:dyDescent="0.3">
      <c r="A152" s="305"/>
      <c r="B152" s="308"/>
      <c r="C152" s="308"/>
      <c r="D152" s="311"/>
      <c r="E152" s="311"/>
      <c r="F152" s="29" t="s">
        <v>14</v>
      </c>
      <c r="G152" s="22" t="s">
        <v>74</v>
      </c>
    </row>
    <row r="153" spans="1:7" ht="15.75" thickBot="1" x14ac:dyDescent="0.3">
      <c r="A153" s="305"/>
      <c r="B153" s="308"/>
      <c r="C153" s="308"/>
      <c r="D153" s="311"/>
      <c r="E153" s="311"/>
      <c r="F153" s="29" t="s">
        <v>15</v>
      </c>
      <c r="G153" s="30">
        <v>8000</v>
      </c>
    </row>
    <row r="154" spans="1:7" ht="15.75" thickBot="1" x14ac:dyDescent="0.3">
      <c r="A154" s="306"/>
      <c r="B154" s="309"/>
      <c r="C154" s="309"/>
      <c r="D154" s="312"/>
      <c r="E154" s="312"/>
      <c r="F154" s="25"/>
      <c r="G154" s="25"/>
    </row>
  </sheetData>
  <mergeCells count="224">
    <mergeCell ref="A150:A154"/>
    <mergeCell ref="B150:B154"/>
    <mergeCell ref="C150:C154"/>
    <mergeCell ref="D150:D154"/>
    <mergeCell ref="E150:E154"/>
    <mergeCell ref="B148:B149"/>
    <mergeCell ref="C148:C149"/>
    <mergeCell ref="D148:D149"/>
    <mergeCell ref="E148:E149"/>
    <mergeCell ref="F148:F149"/>
    <mergeCell ref="G148:G149"/>
    <mergeCell ref="A138:A142"/>
    <mergeCell ref="B138:B142"/>
    <mergeCell ref="D138:D142"/>
    <mergeCell ref="E138:E142"/>
    <mergeCell ref="A143:A147"/>
    <mergeCell ref="B143:B147"/>
    <mergeCell ref="C143:C147"/>
    <mergeCell ref="D143:D147"/>
    <mergeCell ref="E143:E147"/>
    <mergeCell ref="B136:B137"/>
    <mergeCell ref="C136:C137"/>
    <mergeCell ref="D136:D137"/>
    <mergeCell ref="E136:E137"/>
    <mergeCell ref="F136:F137"/>
    <mergeCell ref="G136:G137"/>
    <mergeCell ref="A126:A130"/>
    <mergeCell ref="B126:B130"/>
    <mergeCell ref="C126:C130"/>
    <mergeCell ref="D126:D130"/>
    <mergeCell ref="E126:E130"/>
    <mergeCell ref="A131:A135"/>
    <mergeCell ref="B131:B135"/>
    <mergeCell ref="C131:C135"/>
    <mergeCell ref="D131:D135"/>
    <mergeCell ref="E131:E135"/>
    <mergeCell ref="B124:B125"/>
    <mergeCell ref="C124:C125"/>
    <mergeCell ref="D124:D125"/>
    <mergeCell ref="E124:E125"/>
    <mergeCell ref="F124:F125"/>
    <mergeCell ref="G124:G125"/>
    <mergeCell ref="F120:F121"/>
    <mergeCell ref="G120:G121"/>
    <mergeCell ref="B122:B123"/>
    <mergeCell ref="C122:C123"/>
    <mergeCell ref="D122:D123"/>
    <mergeCell ref="E122:E123"/>
    <mergeCell ref="F122:F123"/>
    <mergeCell ref="G122:G123"/>
    <mergeCell ref="A115:A119"/>
    <mergeCell ref="B115:B119"/>
    <mergeCell ref="D115:D119"/>
    <mergeCell ref="E115:E119"/>
    <mergeCell ref="B120:B121"/>
    <mergeCell ref="C120:C121"/>
    <mergeCell ref="D120:D121"/>
    <mergeCell ref="E120:E121"/>
    <mergeCell ref="B113:B114"/>
    <mergeCell ref="C113:C114"/>
    <mergeCell ref="D113:D114"/>
    <mergeCell ref="E113:E114"/>
    <mergeCell ref="F113:F114"/>
    <mergeCell ref="G113:G114"/>
    <mergeCell ref="A103:A107"/>
    <mergeCell ref="B103:B107"/>
    <mergeCell ref="D103:D107"/>
    <mergeCell ref="E103:E107"/>
    <mergeCell ref="A108:A112"/>
    <mergeCell ref="B108:B112"/>
    <mergeCell ref="C108:C112"/>
    <mergeCell ref="D108:D112"/>
    <mergeCell ref="E108:E112"/>
    <mergeCell ref="B101:B102"/>
    <mergeCell ref="C101:C102"/>
    <mergeCell ref="D101:D102"/>
    <mergeCell ref="E101:E102"/>
    <mergeCell ref="F101:F102"/>
    <mergeCell ref="G101:G102"/>
    <mergeCell ref="A91:A95"/>
    <mergeCell ref="B91:B95"/>
    <mergeCell ref="C91:C95"/>
    <mergeCell ref="D91:D95"/>
    <mergeCell ref="E91:E95"/>
    <mergeCell ref="A96:A100"/>
    <mergeCell ref="B96:B100"/>
    <mergeCell ref="C96:C100"/>
    <mergeCell ref="D96:D100"/>
    <mergeCell ref="E96:E100"/>
    <mergeCell ref="B89:B90"/>
    <mergeCell ref="C89:C90"/>
    <mergeCell ref="D89:D90"/>
    <mergeCell ref="E89:E90"/>
    <mergeCell ref="F89:F90"/>
    <mergeCell ref="G89:G90"/>
    <mergeCell ref="F85:F86"/>
    <mergeCell ref="G85:G86"/>
    <mergeCell ref="B87:B88"/>
    <mergeCell ref="C87:C88"/>
    <mergeCell ref="D87:D88"/>
    <mergeCell ref="E87:E88"/>
    <mergeCell ref="F87:F88"/>
    <mergeCell ref="G87:G88"/>
    <mergeCell ref="A80:A84"/>
    <mergeCell ref="B80:B84"/>
    <mergeCell ref="C80:C84"/>
    <mergeCell ref="D80:D84"/>
    <mergeCell ref="E80:E84"/>
    <mergeCell ref="B85:B86"/>
    <mergeCell ref="C85:C86"/>
    <mergeCell ref="D85:D86"/>
    <mergeCell ref="E85:E86"/>
    <mergeCell ref="F73:F74"/>
    <mergeCell ref="G73:G74"/>
    <mergeCell ref="A75:A79"/>
    <mergeCell ref="B75:B79"/>
    <mergeCell ref="C75:C79"/>
    <mergeCell ref="D75:D79"/>
    <mergeCell ref="E75:E79"/>
    <mergeCell ref="A68:A72"/>
    <mergeCell ref="B68:B72"/>
    <mergeCell ref="C68:C72"/>
    <mergeCell ref="D68:D72"/>
    <mergeCell ref="E68:E72"/>
    <mergeCell ref="B73:B74"/>
    <mergeCell ref="C73:C74"/>
    <mergeCell ref="D73:D74"/>
    <mergeCell ref="E73:E74"/>
    <mergeCell ref="B66:B67"/>
    <mergeCell ref="C66:C67"/>
    <mergeCell ref="D66:D67"/>
    <mergeCell ref="E66:E67"/>
    <mergeCell ref="F66:F67"/>
    <mergeCell ref="G66:G67"/>
    <mergeCell ref="B64:B65"/>
    <mergeCell ref="C64:C65"/>
    <mergeCell ref="D64:D65"/>
    <mergeCell ref="E64:E65"/>
    <mergeCell ref="F64:F65"/>
    <mergeCell ref="G64:G65"/>
    <mergeCell ref="A54:A58"/>
    <mergeCell ref="B54:B58"/>
    <mergeCell ref="C54:C58"/>
    <mergeCell ref="D54:D58"/>
    <mergeCell ref="E54:E58"/>
    <mergeCell ref="A59:A63"/>
    <mergeCell ref="B59:B63"/>
    <mergeCell ref="C59:C63"/>
    <mergeCell ref="D59:D63"/>
    <mergeCell ref="E59:E63"/>
    <mergeCell ref="B52:B53"/>
    <mergeCell ref="C52:C53"/>
    <mergeCell ref="D52:D53"/>
    <mergeCell ref="E52:E53"/>
    <mergeCell ref="F52:F53"/>
    <mergeCell ref="G52:G53"/>
    <mergeCell ref="F45:F46"/>
    <mergeCell ref="G45:G46"/>
    <mergeCell ref="A47:A51"/>
    <mergeCell ref="B47:B51"/>
    <mergeCell ref="C47:C51"/>
    <mergeCell ref="D47:D51"/>
    <mergeCell ref="E47:E51"/>
    <mergeCell ref="A40:A44"/>
    <mergeCell ref="B40:B44"/>
    <mergeCell ref="C40:C44"/>
    <mergeCell ref="D40:D44"/>
    <mergeCell ref="E40:E44"/>
    <mergeCell ref="B45:B46"/>
    <mergeCell ref="C45:C46"/>
    <mergeCell ref="D45:D46"/>
    <mergeCell ref="E45:E46"/>
    <mergeCell ref="A35:A39"/>
    <mergeCell ref="B35:B39"/>
    <mergeCell ref="C35:C39"/>
    <mergeCell ref="D35:D39"/>
    <mergeCell ref="E35:E39"/>
    <mergeCell ref="A28:A32"/>
    <mergeCell ref="B28:B32"/>
    <mergeCell ref="C28:C32"/>
    <mergeCell ref="D28:D32"/>
    <mergeCell ref="E28:E32"/>
    <mergeCell ref="B33:B34"/>
    <mergeCell ref="C33:C34"/>
    <mergeCell ref="D33:D34"/>
    <mergeCell ref="E33:E34"/>
    <mergeCell ref="G26:G27"/>
    <mergeCell ref="F19:F20"/>
    <mergeCell ref="G19:G20"/>
    <mergeCell ref="B21:B25"/>
    <mergeCell ref="C21:C25"/>
    <mergeCell ref="D21:D25"/>
    <mergeCell ref="E21:E25"/>
    <mergeCell ref="F33:F34"/>
    <mergeCell ref="G33:G34"/>
    <mergeCell ref="B19:B20"/>
    <mergeCell ref="C19:C20"/>
    <mergeCell ref="D19:D20"/>
    <mergeCell ref="E19:E20"/>
    <mergeCell ref="B26:B27"/>
    <mergeCell ref="C26:C27"/>
    <mergeCell ref="D26:D27"/>
    <mergeCell ref="E26:E27"/>
    <mergeCell ref="F26:F27"/>
    <mergeCell ref="A9:A13"/>
    <mergeCell ref="B9:B13"/>
    <mergeCell ref="C9:C13"/>
    <mergeCell ref="D9:D13"/>
    <mergeCell ref="E9:E13"/>
    <mergeCell ref="A14:A18"/>
    <mergeCell ref="B14:B18"/>
    <mergeCell ref="C14:C18"/>
    <mergeCell ref="D14:D18"/>
    <mergeCell ref="E14:E18"/>
    <mergeCell ref="A1:A2"/>
    <mergeCell ref="B1:B2"/>
    <mergeCell ref="C1:C2"/>
    <mergeCell ref="D1:D2"/>
    <mergeCell ref="E1:E2"/>
    <mergeCell ref="F1:G1"/>
    <mergeCell ref="A4:A8"/>
    <mergeCell ref="B4:B8"/>
    <mergeCell ref="D4:D8"/>
    <mergeCell ref="E4:E8"/>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Листы</vt:lpstr>
      </vt:variant>
      <vt:variant>
        <vt:i4>2</vt:i4>
      </vt:variant>
      <vt:variant>
        <vt:lpstr>Диаграммы</vt:lpstr>
      </vt:variant>
      <vt:variant>
        <vt:i4>1</vt:i4>
      </vt:variant>
      <vt:variant>
        <vt:lpstr>Именованные диапазоны</vt:lpstr>
      </vt:variant>
      <vt:variant>
        <vt:i4>1</vt:i4>
      </vt:variant>
    </vt:vector>
  </HeadingPairs>
  <TitlesOfParts>
    <vt:vector size="4" baseType="lpstr">
      <vt:lpstr>Лист1</vt:lpstr>
      <vt:lpstr>Лист2</vt:lpstr>
      <vt:lpstr>Диаграмма1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Ежохина Татьяна Андреевна</cp:lastModifiedBy>
  <cp:lastPrinted>2023-04-13T11:08:54Z</cp:lastPrinted>
  <dcterms:created xsi:type="dcterms:W3CDTF">2020-03-20T10:34:01Z</dcterms:created>
  <dcterms:modified xsi:type="dcterms:W3CDTF">2023-04-25T13:45:50Z</dcterms:modified>
</cp:coreProperties>
</file>